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64849D7-782B-48F4-842A-6CDF4FEE1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n de commande" sheetId="5" r:id="rId1"/>
    <sheet name="Greenleafs Cotton 17mm" sheetId="6" r:id="rId2"/>
    <sheet name="Greenleafs Cotton 3D 30 mm" sheetId="8" r:id="rId3"/>
    <sheet name="Museo Cotton 21mm" sheetId="1" r:id="rId4"/>
    <sheet name="Museo Cotton 3D 41mm" sheetId="3" r:id="rId5"/>
  </sheets>
  <definedNames>
    <definedName name="_xlnm.Print_Area" localSheetId="0">'Bon de commande'!$A$1:$D$39</definedName>
  </definedNames>
  <calcPr calcId="191029"/>
</workbook>
</file>

<file path=xl/calcChain.xml><?xml version="1.0" encoding="utf-8"?>
<calcChain xmlns="http://schemas.openxmlformats.org/spreadsheetml/2006/main">
  <c r="B26" i="5" l="1"/>
  <c r="E2" i="8"/>
  <c r="G2" i="8" s="1"/>
  <c r="I2" i="8"/>
  <c r="I23" i="8"/>
  <c r="E23" i="8"/>
  <c r="G23" i="8" s="1"/>
  <c r="C23" i="8"/>
  <c r="I22" i="8"/>
  <c r="E22" i="8"/>
  <c r="G22" i="8" s="1"/>
  <c r="C22" i="8"/>
  <c r="I21" i="8"/>
  <c r="G21" i="8"/>
  <c r="E21" i="8"/>
  <c r="C21" i="8"/>
  <c r="I20" i="8"/>
  <c r="E20" i="8"/>
  <c r="G20" i="8" s="1"/>
  <c r="C20" i="8"/>
  <c r="I19" i="8"/>
  <c r="G19" i="8"/>
  <c r="E19" i="8"/>
  <c r="C19" i="8"/>
  <c r="I18" i="8"/>
  <c r="E18" i="8"/>
  <c r="G18" i="8" s="1"/>
  <c r="C18" i="8"/>
  <c r="I17" i="8"/>
  <c r="G17" i="8"/>
  <c r="E17" i="8"/>
  <c r="C17" i="8"/>
  <c r="I16" i="8"/>
  <c r="E16" i="8"/>
  <c r="G16" i="8" s="1"/>
  <c r="C16" i="8"/>
  <c r="I15" i="8"/>
  <c r="G15" i="8"/>
  <c r="E15" i="8"/>
  <c r="C15" i="8"/>
  <c r="I14" i="8"/>
  <c r="E14" i="8"/>
  <c r="G14" i="8" s="1"/>
  <c r="C14" i="8"/>
  <c r="I13" i="8"/>
  <c r="G13" i="8"/>
  <c r="E13" i="8"/>
  <c r="C13" i="8"/>
  <c r="I12" i="8"/>
  <c r="E12" i="8"/>
  <c r="G12" i="8" s="1"/>
  <c r="C12" i="8"/>
  <c r="I11" i="8"/>
  <c r="E11" i="8"/>
  <c r="G11" i="8" s="1"/>
  <c r="C11" i="8"/>
  <c r="I10" i="8"/>
  <c r="E10" i="8"/>
  <c r="G10" i="8" s="1"/>
  <c r="C10" i="8"/>
  <c r="I9" i="8"/>
  <c r="G9" i="8"/>
  <c r="E9" i="8"/>
  <c r="C9" i="8"/>
  <c r="I8" i="8"/>
  <c r="E8" i="8"/>
  <c r="G8" i="8" s="1"/>
  <c r="C8" i="8"/>
  <c r="I7" i="8"/>
  <c r="E7" i="8"/>
  <c r="G7" i="8" s="1"/>
  <c r="C7" i="8"/>
  <c r="I6" i="8"/>
  <c r="E6" i="8"/>
  <c r="G6" i="8" s="1"/>
  <c r="C6" i="8"/>
  <c r="I5" i="8"/>
  <c r="G5" i="8"/>
  <c r="E5" i="8"/>
  <c r="C5" i="8"/>
  <c r="I4" i="8"/>
  <c r="E4" i="8"/>
  <c r="G4" i="8" s="1"/>
  <c r="C4" i="8"/>
  <c r="I3" i="8"/>
  <c r="E3" i="8"/>
  <c r="G3" i="8" s="1"/>
  <c r="C3" i="8"/>
  <c r="C2" i="8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E3" i="6"/>
  <c r="G3" i="6" s="1"/>
  <c r="E4" i="6"/>
  <c r="G4" i="6" s="1"/>
  <c r="E5" i="6"/>
  <c r="G5" i="6" s="1"/>
  <c r="E6" i="6"/>
  <c r="G6" i="6" s="1"/>
  <c r="E7" i="6"/>
  <c r="G7" i="6" s="1"/>
  <c r="E8" i="6"/>
  <c r="G8" i="6" s="1"/>
  <c r="E9" i="6"/>
  <c r="G9" i="6" s="1"/>
  <c r="E10" i="6"/>
  <c r="G10" i="6" s="1"/>
  <c r="E11" i="6"/>
  <c r="G11" i="6" s="1"/>
  <c r="E12" i="6"/>
  <c r="G12" i="6" s="1"/>
  <c r="E13" i="6"/>
  <c r="G13" i="6" s="1"/>
  <c r="E14" i="6"/>
  <c r="G14" i="6" s="1"/>
  <c r="E15" i="6"/>
  <c r="G15" i="6" s="1"/>
  <c r="E16" i="6"/>
  <c r="G16" i="6" s="1"/>
  <c r="E17" i="6"/>
  <c r="G17" i="6" s="1"/>
  <c r="E18" i="6"/>
  <c r="G18" i="6" s="1"/>
  <c r="E19" i="6"/>
  <c r="G19" i="6" s="1"/>
  <c r="E20" i="6"/>
  <c r="G20" i="6" s="1"/>
  <c r="E21" i="6"/>
  <c r="G21" i="6" s="1"/>
  <c r="E22" i="6"/>
  <c r="G22" i="6" s="1"/>
  <c r="E23" i="6"/>
  <c r="G23" i="6" s="1"/>
  <c r="E24" i="6"/>
  <c r="G24" i="6" s="1"/>
  <c r="E25" i="6"/>
  <c r="G25" i="6" s="1"/>
  <c r="E2" i="6"/>
  <c r="G2" i="6" s="1"/>
  <c r="I2" i="6" s="1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E6" i="3"/>
  <c r="E14" i="3"/>
  <c r="E22" i="3"/>
  <c r="E30" i="3"/>
  <c r="E38" i="3"/>
  <c r="E46" i="3"/>
  <c r="E54" i="3"/>
  <c r="E62" i="3"/>
  <c r="E70" i="3"/>
  <c r="E78" i="3"/>
  <c r="E86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C3" i="3"/>
  <c r="E3" i="3" s="1"/>
  <c r="C4" i="3"/>
  <c r="E4" i="3" s="1"/>
  <c r="C5" i="3"/>
  <c r="E5" i="3" s="1"/>
  <c r="C6" i="3"/>
  <c r="C7" i="3"/>
  <c r="E7" i="3" s="1"/>
  <c r="C8" i="3"/>
  <c r="E8" i="3" s="1"/>
  <c r="C9" i="3"/>
  <c r="E9" i="3" s="1"/>
  <c r="C10" i="3"/>
  <c r="E10" i="3" s="1"/>
  <c r="C11" i="3"/>
  <c r="E11" i="3" s="1"/>
  <c r="C12" i="3"/>
  <c r="E12" i="3" s="1"/>
  <c r="C13" i="3"/>
  <c r="E13" i="3" s="1"/>
  <c r="C14" i="3"/>
  <c r="C15" i="3"/>
  <c r="E15" i="3" s="1"/>
  <c r="C16" i="3"/>
  <c r="E16" i="3" s="1"/>
  <c r="C17" i="3"/>
  <c r="E17" i="3" s="1"/>
  <c r="C18" i="3"/>
  <c r="E18" i="3" s="1"/>
  <c r="C19" i="3"/>
  <c r="E19" i="3" s="1"/>
  <c r="C20" i="3"/>
  <c r="E20" i="3" s="1"/>
  <c r="C21" i="3"/>
  <c r="E21" i="3" s="1"/>
  <c r="C22" i="3"/>
  <c r="C23" i="3"/>
  <c r="E23" i="3" s="1"/>
  <c r="C24" i="3"/>
  <c r="E24" i="3" s="1"/>
  <c r="C25" i="3"/>
  <c r="E25" i="3" s="1"/>
  <c r="C26" i="3"/>
  <c r="E26" i="3" s="1"/>
  <c r="C27" i="3"/>
  <c r="E27" i="3" s="1"/>
  <c r="C28" i="3"/>
  <c r="E28" i="3" s="1"/>
  <c r="C29" i="3"/>
  <c r="E29" i="3" s="1"/>
  <c r="C30" i="3"/>
  <c r="C31" i="3"/>
  <c r="E31" i="3" s="1"/>
  <c r="C32" i="3"/>
  <c r="E32" i="3" s="1"/>
  <c r="C33" i="3"/>
  <c r="E33" i="3" s="1"/>
  <c r="C34" i="3"/>
  <c r="E34" i="3" s="1"/>
  <c r="C35" i="3"/>
  <c r="E35" i="3" s="1"/>
  <c r="C36" i="3"/>
  <c r="E36" i="3" s="1"/>
  <c r="C37" i="3"/>
  <c r="E37" i="3" s="1"/>
  <c r="C38" i="3"/>
  <c r="C39" i="3"/>
  <c r="E39" i="3" s="1"/>
  <c r="C40" i="3"/>
  <c r="E40" i="3" s="1"/>
  <c r="C41" i="3"/>
  <c r="E41" i="3" s="1"/>
  <c r="C42" i="3"/>
  <c r="E42" i="3" s="1"/>
  <c r="C43" i="3"/>
  <c r="E43" i="3" s="1"/>
  <c r="C44" i="3"/>
  <c r="E44" i="3" s="1"/>
  <c r="C45" i="3"/>
  <c r="E45" i="3" s="1"/>
  <c r="C46" i="3"/>
  <c r="C47" i="3"/>
  <c r="E47" i="3" s="1"/>
  <c r="C48" i="3"/>
  <c r="E48" i="3" s="1"/>
  <c r="C49" i="3"/>
  <c r="E49" i="3" s="1"/>
  <c r="C50" i="3"/>
  <c r="E50" i="3" s="1"/>
  <c r="C51" i="3"/>
  <c r="E51" i="3" s="1"/>
  <c r="C52" i="3"/>
  <c r="E52" i="3" s="1"/>
  <c r="C53" i="3"/>
  <c r="E53" i="3" s="1"/>
  <c r="C54" i="3"/>
  <c r="C55" i="3"/>
  <c r="E55" i="3" s="1"/>
  <c r="C56" i="3"/>
  <c r="E56" i="3" s="1"/>
  <c r="C57" i="3"/>
  <c r="E57" i="3" s="1"/>
  <c r="C58" i="3"/>
  <c r="E58" i="3" s="1"/>
  <c r="C59" i="3"/>
  <c r="E59" i="3" s="1"/>
  <c r="C60" i="3"/>
  <c r="E60" i="3" s="1"/>
  <c r="C61" i="3"/>
  <c r="E61" i="3" s="1"/>
  <c r="C62" i="3"/>
  <c r="C63" i="3"/>
  <c r="E63" i="3" s="1"/>
  <c r="C64" i="3"/>
  <c r="E64" i="3" s="1"/>
  <c r="C65" i="3"/>
  <c r="E65" i="3" s="1"/>
  <c r="C66" i="3"/>
  <c r="E66" i="3" s="1"/>
  <c r="C67" i="3"/>
  <c r="E67" i="3" s="1"/>
  <c r="C68" i="3"/>
  <c r="E68" i="3" s="1"/>
  <c r="C69" i="3"/>
  <c r="E69" i="3" s="1"/>
  <c r="C70" i="3"/>
  <c r="C71" i="3"/>
  <c r="E71" i="3" s="1"/>
  <c r="C72" i="3"/>
  <c r="E72" i="3" s="1"/>
  <c r="C73" i="3"/>
  <c r="E73" i="3" s="1"/>
  <c r="C74" i="3"/>
  <c r="E74" i="3" s="1"/>
  <c r="C75" i="3"/>
  <c r="E75" i="3" s="1"/>
  <c r="C76" i="3"/>
  <c r="E76" i="3" s="1"/>
  <c r="C77" i="3"/>
  <c r="E77" i="3" s="1"/>
  <c r="C78" i="3"/>
  <c r="C79" i="3"/>
  <c r="E79" i="3" s="1"/>
  <c r="C80" i="3"/>
  <c r="E80" i="3" s="1"/>
  <c r="C81" i="3"/>
  <c r="E81" i="3" s="1"/>
  <c r="C82" i="3"/>
  <c r="E82" i="3" s="1"/>
  <c r="C83" i="3"/>
  <c r="E83" i="3" s="1"/>
  <c r="C84" i="3"/>
  <c r="E84" i="3" s="1"/>
  <c r="C85" i="3"/>
  <c r="E85" i="3" s="1"/>
  <c r="C86" i="3"/>
  <c r="C87" i="3"/>
  <c r="E87" i="3" s="1"/>
  <c r="G2" i="3"/>
  <c r="G2" i="1"/>
  <c r="E2" i="3"/>
  <c r="C2" i="3"/>
  <c r="C96" i="1"/>
  <c r="E96" i="1" s="1"/>
  <c r="G96" i="1"/>
  <c r="C97" i="1"/>
  <c r="E97" i="1" s="1"/>
  <c r="G97" i="1"/>
  <c r="C48" i="1"/>
  <c r="E48" i="1" s="1"/>
  <c r="G48" i="1"/>
  <c r="C49" i="1"/>
  <c r="E49" i="1" s="1"/>
  <c r="G49" i="1"/>
  <c r="C50" i="1"/>
  <c r="E50" i="1" s="1"/>
  <c r="G50" i="1"/>
  <c r="C51" i="1"/>
  <c r="E51" i="1" s="1"/>
  <c r="G51" i="1"/>
  <c r="C52" i="1"/>
  <c r="E52" i="1"/>
  <c r="G52" i="1"/>
  <c r="C53" i="1"/>
  <c r="E53" i="1" s="1"/>
  <c r="G53" i="1"/>
  <c r="C54" i="1"/>
  <c r="E54" i="1" s="1"/>
  <c r="G54" i="1"/>
  <c r="C55" i="1"/>
  <c r="E55" i="1" s="1"/>
  <c r="G55" i="1"/>
  <c r="C56" i="1"/>
  <c r="E56" i="1" s="1"/>
  <c r="G56" i="1"/>
  <c r="C57" i="1"/>
  <c r="E57" i="1" s="1"/>
  <c r="G57" i="1"/>
  <c r="C58" i="1"/>
  <c r="E58" i="1" s="1"/>
  <c r="G58" i="1"/>
  <c r="C59" i="1"/>
  <c r="E59" i="1" s="1"/>
  <c r="G59" i="1"/>
  <c r="C60" i="1"/>
  <c r="E60" i="1"/>
  <c r="G60" i="1"/>
  <c r="C61" i="1"/>
  <c r="E61" i="1" s="1"/>
  <c r="G61" i="1"/>
  <c r="C62" i="1"/>
  <c r="E62" i="1" s="1"/>
  <c r="G62" i="1"/>
  <c r="C63" i="1"/>
  <c r="E63" i="1"/>
  <c r="G63" i="1"/>
  <c r="C64" i="1"/>
  <c r="E64" i="1" s="1"/>
  <c r="G64" i="1"/>
  <c r="C65" i="1"/>
  <c r="E65" i="1" s="1"/>
  <c r="G65" i="1"/>
  <c r="C66" i="1"/>
  <c r="E66" i="1"/>
  <c r="G66" i="1"/>
  <c r="C67" i="1"/>
  <c r="E67" i="1" s="1"/>
  <c r="G67" i="1"/>
  <c r="C68" i="1"/>
  <c r="E68" i="1" s="1"/>
  <c r="G68" i="1"/>
  <c r="C69" i="1"/>
  <c r="E69" i="1" s="1"/>
  <c r="G69" i="1"/>
  <c r="C70" i="1"/>
  <c r="E70" i="1" s="1"/>
  <c r="G70" i="1"/>
  <c r="C71" i="1"/>
  <c r="E71" i="1" s="1"/>
  <c r="G71" i="1"/>
  <c r="C72" i="1"/>
  <c r="E72" i="1" s="1"/>
  <c r="G72" i="1"/>
  <c r="C73" i="1"/>
  <c r="E73" i="1" s="1"/>
  <c r="G73" i="1"/>
  <c r="C74" i="1"/>
  <c r="E74" i="1" s="1"/>
  <c r="G74" i="1"/>
  <c r="C75" i="1"/>
  <c r="E75" i="1"/>
  <c r="G75" i="1"/>
  <c r="C76" i="1"/>
  <c r="E76" i="1" s="1"/>
  <c r="G76" i="1"/>
  <c r="C77" i="1"/>
  <c r="E77" i="1" s="1"/>
  <c r="G77" i="1"/>
  <c r="C78" i="1"/>
  <c r="E78" i="1"/>
  <c r="G78" i="1"/>
  <c r="C79" i="1"/>
  <c r="E79" i="1" s="1"/>
  <c r="G79" i="1"/>
  <c r="C80" i="1"/>
  <c r="E80" i="1" s="1"/>
  <c r="G80" i="1"/>
  <c r="C81" i="1"/>
  <c r="E81" i="1" s="1"/>
  <c r="G81" i="1"/>
  <c r="C82" i="1"/>
  <c r="E82" i="1"/>
  <c r="G82" i="1"/>
  <c r="C83" i="1"/>
  <c r="E83" i="1" s="1"/>
  <c r="G83" i="1"/>
  <c r="C84" i="1"/>
  <c r="E84" i="1" s="1"/>
  <c r="G84" i="1"/>
  <c r="C85" i="1"/>
  <c r="E85" i="1" s="1"/>
  <c r="G85" i="1"/>
  <c r="C86" i="1"/>
  <c r="E86" i="1" s="1"/>
  <c r="G86" i="1"/>
  <c r="C87" i="1"/>
  <c r="E87" i="1" s="1"/>
  <c r="G87" i="1"/>
  <c r="C88" i="1"/>
  <c r="E88" i="1" s="1"/>
  <c r="G88" i="1"/>
  <c r="C89" i="1"/>
  <c r="E89" i="1" s="1"/>
  <c r="G89" i="1"/>
  <c r="C90" i="1"/>
  <c r="E90" i="1" s="1"/>
  <c r="G90" i="1"/>
  <c r="C91" i="1"/>
  <c r="E91" i="1" s="1"/>
  <c r="G91" i="1"/>
  <c r="C92" i="1"/>
  <c r="E92" i="1" s="1"/>
  <c r="G92" i="1"/>
  <c r="C93" i="1"/>
  <c r="E93" i="1" s="1"/>
  <c r="G93" i="1"/>
  <c r="C94" i="1"/>
  <c r="E94" i="1" s="1"/>
  <c r="G94" i="1"/>
  <c r="C95" i="1"/>
  <c r="E95" i="1" s="1"/>
  <c r="G9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I27" i="6" l="1"/>
  <c r="B32" i="5" s="1"/>
  <c r="G89" i="3"/>
  <c r="B35" i="5" s="1"/>
  <c r="I25" i="8"/>
  <c r="B33" i="5" s="1"/>
  <c r="G99" i="1"/>
  <c r="B34" i="5" s="1"/>
  <c r="B36" i="5" l="1"/>
  <c r="C3" i="1"/>
  <c r="E3" i="1" s="1"/>
  <c r="C4" i="1"/>
  <c r="E4" i="1" s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43" i="1"/>
  <c r="E43" i="1" s="1"/>
  <c r="C44" i="1"/>
  <c r="E44" i="1" s="1"/>
  <c r="C45" i="1"/>
  <c r="E45" i="1" s="1"/>
  <c r="C46" i="1"/>
  <c r="E46" i="1" s="1"/>
  <c r="C47" i="1"/>
  <c r="E47" i="1" s="1"/>
  <c r="C2" i="1"/>
  <c r="E2" i="1" s="1"/>
</calcChain>
</file>

<file path=xl/sharedStrings.xml><?xml version="1.0" encoding="utf-8"?>
<sst xmlns="http://schemas.openxmlformats.org/spreadsheetml/2006/main" count="484" uniqueCount="419">
  <si>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10x</t>
    </r>
    <r>
      <rPr>
        <sz val="10"/>
        <rFont val="Calibri"/>
      </rPr>
      <t xml:space="preserve"> 10</t>
    </r>
    <r>
      <rPr>
        <sz val="10"/>
        <rFont val="Calibri"/>
      </rPr>
      <t xml:space="preserve"> cm</t>
    </r>
  </si>
  <si>
    <r>
      <rPr>
        <sz val="10"/>
        <rFont val="Calibri"/>
      </rPr>
      <t>2,52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</si>
  <si>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13x</t>
    </r>
    <r>
      <rPr>
        <sz val="10"/>
        <rFont val="Calibri"/>
      </rPr>
      <t xml:space="preserve"> 18</t>
    </r>
    <r>
      <rPr>
        <sz val="10"/>
        <rFont val="Calibri"/>
      </rPr>
      <t xml:space="preserve"> cm</t>
    </r>
  </si>
  <si>
    <r>
      <rPr>
        <sz val="10"/>
        <rFont val="Calibri"/>
      </rPr>
      <t>3,00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</si>
  <si>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15x</t>
    </r>
    <r>
      <rPr>
        <sz val="10"/>
        <rFont val="Calibri"/>
      </rPr>
      <t xml:space="preserve"> 15</t>
    </r>
    <r>
      <rPr>
        <sz val="10"/>
        <rFont val="Calibri"/>
      </rPr>
      <t xml:space="preserve"> cm</t>
    </r>
  </si>
  <si>
    <r>
      <rPr>
        <sz val="10"/>
        <rFont val="Calibri"/>
      </rPr>
      <t>3,12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</si>
  <si>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15x</t>
    </r>
    <r>
      <rPr>
        <sz val="10"/>
        <rFont val="Calibri"/>
      </rPr>
      <t xml:space="preserve"> 30</t>
    </r>
    <r>
      <rPr>
        <sz val="10"/>
        <rFont val="Calibri"/>
      </rPr>
      <t xml:space="preserve"> cm</t>
    </r>
  </si>
  <si>
    <r>
      <rPr>
        <sz val="10"/>
        <rFont val="Calibri"/>
      </rPr>
      <t>4,21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</si>
  <si>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15x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</si>
  <si>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6,51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</si>
  <si>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18x</t>
    </r>
    <r>
      <rPr>
        <sz val="10"/>
        <rFont val="Calibri"/>
      </rPr>
      <t xml:space="preserve"> 24</t>
    </r>
    <r>
      <rPr>
        <sz val="10"/>
        <rFont val="Calibri"/>
      </rPr>
      <t xml:space="preserve"> cm</t>
    </r>
  </si>
  <si>
    <r>
      <rPr>
        <sz val="10"/>
        <rFont val="Calibri"/>
      </rPr>
      <t>3,77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</si>
  <si>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20x</t>
    </r>
    <r>
      <rPr>
        <sz val="10"/>
        <rFont val="Calibri"/>
      </rPr>
      <t xml:space="preserve"> 20</t>
    </r>
    <r>
      <rPr>
        <sz val="10"/>
        <rFont val="Calibri"/>
      </rPr>
      <t xml:space="preserve"> cm</t>
    </r>
  </si>
  <si>
    <r>
      <rPr>
        <sz val="10"/>
        <rFont val="Calibri"/>
      </rPr>
      <t>3,71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</si>
  <si>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20x</t>
    </r>
    <r>
      <rPr>
        <sz val="10"/>
        <rFont val="Calibri"/>
      </rPr>
      <t xml:space="preserve"> 25</t>
    </r>
    <r>
      <rPr>
        <sz val="10"/>
        <rFont val="Calibri"/>
      </rPr>
      <t xml:space="preserve"> cm</t>
    </r>
  </si>
  <si>
    <r>
      <rPr>
        <sz val="10"/>
        <rFont val="Calibri"/>
      </rPr>
      <t>4,38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</si>
  <si>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20x</t>
    </r>
    <r>
      <rPr>
        <sz val="10"/>
        <rFont val="Calibri"/>
      </rPr>
      <t xml:space="preserve"> 30</t>
    </r>
    <r>
      <rPr>
        <sz val="10"/>
        <rFont val="Calibri"/>
      </rPr>
      <t xml:space="preserve"> cm</t>
    </r>
  </si>
  <si>
    <r>
      <rPr>
        <sz val="10"/>
        <rFont val="Calibri"/>
      </rPr>
      <t>4,80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</si>
  <si>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20x</t>
    </r>
    <r>
      <rPr>
        <sz val="10"/>
        <rFont val="Calibri"/>
      </rPr>
      <t xml:space="preserve"> 40</t>
    </r>
    <r>
      <rPr>
        <sz val="10"/>
        <rFont val="Calibri"/>
      </rPr>
      <t xml:space="preserve"> cm</t>
    </r>
  </si>
  <si>
    <r>
      <rPr>
        <sz val="10"/>
        <rFont val="Calibri"/>
      </rPr>
      <t>5,25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</si>
  <si>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20x</t>
    </r>
    <r>
      <rPr>
        <sz val="10"/>
        <rFont val="Calibri"/>
      </rPr>
      <t xml:space="preserve"> 50</t>
    </r>
    <r>
      <rPr>
        <sz val="10"/>
        <rFont val="Calibri"/>
      </rPr>
      <t xml:space="preserve"> cm</t>
    </r>
  </si>
  <si>
    <r>
      <rPr>
        <sz val="10"/>
        <rFont val="Calibri"/>
      </rPr>
      <t>6,06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</si>
  <si>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</si>
  <si>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7,13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</si>
  <si>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</si>
  <si>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8,40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</si>
  <si>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24x</t>
    </r>
    <r>
      <rPr>
        <sz val="10"/>
        <rFont val="Calibri"/>
      </rPr>
      <t xml:space="preserve"> 30</t>
    </r>
    <r>
      <rPr>
        <sz val="10"/>
        <rFont val="Calibri"/>
      </rPr>
      <t xml:space="preserve"> cm</t>
    </r>
  </si>
  <si>
    <r>
      <rPr>
        <sz val="10"/>
        <rFont val="Calibri"/>
      </rPr>
      <t>5,08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</si>
  <si>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25x</t>
    </r>
    <r>
      <rPr>
        <sz val="10"/>
        <rFont val="Calibri"/>
      </rPr>
      <t xml:space="preserve"> 25</t>
    </r>
    <r>
      <rPr>
        <sz val="10"/>
        <rFont val="Calibri"/>
      </rPr>
      <t xml:space="preserve"> cm</t>
    </r>
  </si>
  <si>
    <r>
      <rPr>
        <sz val="10"/>
        <rFont val="Calibri"/>
      </rPr>
      <t>5,05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</si>
  <si>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25x</t>
    </r>
    <r>
      <rPr>
        <sz val="10"/>
        <rFont val="Calibri"/>
      </rPr>
      <t xml:space="preserve"> 50</t>
    </r>
    <r>
      <rPr>
        <sz val="10"/>
        <rFont val="Calibri"/>
      </rPr>
      <t xml:space="preserve"> cm</t>
    </r>
  </si>
  <si>
    <r>
      <rPr>
        <sz val="10"/>
        <rFont val="Calibri"/>
      </rPr>
      <t>8,21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</si>
  <si>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25x</t>
    </r>
    <r>
      <rPr>
        <sz val="10"/>
        <rFont val="Calibri"/>
      </rPr>
      <t xml:space="preserve"> 75</t>
    </r>
    <r>
      <rPr>
        <sz val="10"/>
        <rFont val="Calibri"/>
      </rPr>
      <t xml:space="preserve"> cm</t>
    </r>
  </si>
  <si>
    <r>
      <rPr>
        <sz val="10"/>
        <rFont val="Calibri"/>
      </rPr>
      <t>8,85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</si>
  <si>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25x100</t>
    </r>
    <r>
      <rPr>
        <sz val="10"/>
        <rFont val="Calibri"/>
      </rPr>
      <t xml:space="preserve"> cm</t>
    </r>
  </si>
  <si>
    <r>
      <rPr>
        <sz val="10"/>
        <rFont val="Calibri"/>
      </rPr>
      <t>12,35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</si>
  <si>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30x</t>
    </r>
    <r>
      <rPr>
        <sz val="10"/>
        <rFont val="Calibri"/>
      </rPr>
      <t xml:space="preserve"> 30</t>
    </r>
    <r>
      <rPr>
        <sz val="10"/>
        <rFont val="Calibri"/>
      </rPr>
      <t xml:space="preserve"> cm</t>
    </r>
  </si>
  <si>
    <r>
      <rPr>
        <sz val="10"/>
        <rFont val="Calibri"/>
      </rPr>
      <t>5,57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</si>
  <si>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30x</t>
    </r>
    <r>
      <rPr>
        <sz val="10"/>
        <rFont val="Calibri"/>
      </rPr>
      <t xml:space="preserve"> 40</t>
    </r>
    <r>
      <rPr>
        <sz val="10"/>
        <rFont val="Calibri"/>
      </rPr>
      <t xml:space="preserve"> cm</t>
    </r>
  </si>
  <si>
    <r>
      <rPr>
        <sz val="10"/>
        <rFont val="Calibri"/>
      </rPr>
      <t>6,45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</si>
  <si>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30x</t>
    </r>
    <r>
      <rPr>
        <sz val="10"/>
        <rFont val="Calibri"/>
      </rPr>
      <t xml:space="preserve"> 50</t>
    </r>
    <r>
      <rPr>
        <sz val="10"/>
        <rFont val="Calibri"/>
      </rPr>
      <t xml:space="preserve"> cm</t>
    </r>
  </si>
  <si>
    <r>
      <rPr>
        <sz val="10"/>
        <rFont val="Calibri"/>
      </rPr>
      <t>7,80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</si>
  <si>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</si>
  <si>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7,90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</si>
  <si>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</si>
  <si>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11,46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</si>
  <si>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30x</t>
    </r>
    <r>
      <rPr>
        <sz val="10"/>
        <rFont val="Calibri"/>
      </rPr>
      <t xml:space="preserve"> 90</t>
    </r>
    <r>
      <rPr>
        <sz val="10"/>
        <rFont val="Calibri"/>
      </rPr>
      <t xml:space="preserve"> cm</t>
    </r>
  </si>
  <si>
    <r>
      <rPr>
        <sz val="10"/>
        <rFont val="Calibri"/>
      </rPr>
      <t>13,53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</si>
  <si>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30x100</t>
    </r>
    <r>
      <rPr>
        <sz val="10"/>
        <rFont val="Calibri"/>
      </rPr>
      <t xml:space="preserve"> cm</t>
    </r>
  </si>
  <si>
    <r>
      <rPr>
        <sz val="10"/>
        <rFont val="Calibri"/>
      </rPr>
      <t>13,85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</si>
  <si>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30x120</t>
    </r>
    <r>
      <rPr>
        <sz val="10"/>
        <rFont val="Calibri"/>
      </rPr>
      <t xml:space="preserve"> cm</t>
    </r>
  </si>
  <si>
    <r>
      <rPr>
        <sz val="10"/>
        <rFont val="Calibri"/>
      </rPr>
      <t>15,63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</si>
  <si>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30x150</t>
    </r>
    <r>
      <rPr>
        <sz val="10"/>
        <rFont val="Calibri"/>
      </rPr>
      <t xml:space="preserve"> cm</t>
    </r>
  </si>
  <si>
    <r>
      <rPr>
        <sz val="10"/>
        <rFont val="Calibri"/>
      </rPr>
      <t>20,97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</si>
  <si>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35x</t>
    </r>
    <r>
      <rPr>
        <sz val="10"/>
        <rFont val="Calibri"/>
      </rPr>
      <t xml:space="preserve"> 35</t>
    </r>
    <r>
      <rPr>
        <sz val="10"/>
        <rFont val="Calibri"/>
      </rPr>
      <t xml:space="preserve"> cm</t>
    </r>
  </si>
  <si>
    <r>
      <rPr>
        <sz val="10"/>
        <rFont val="Calibri"/>
      </rPr>
      <t>7,16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</si>
  <si>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35x</t>
    </r>
    <r>
      <rPr>
        <sz val="10"/>
        <rFont val="Calibri"/>
      </rPr>
      <t xml:space="preserve"> 75</t>
    </r>
    <r>
      <rPr>
        <sz val="10"/>
        <rFont val="Calibri"/>
      </rPr>
      <t xml:space="preserve"> cm</t>
    </r>
  </si>
  <si>
    <r>
      <rPr>
        <sz val="10"/>
        <rFont val="Calibri"/>
      </rPr>
      <t>14,18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</si>
  <si>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40x</t>
    </r>
    <r>
      <rPr>
        <sz val="10"/>
        <rFont val="Calibri"/>
      </rPr>
      <t xml:space="preserve"> 40</t>
    </r>
    <r>
      <rPr>
        <sz val="10"/>
        <rFont val="Calibri"/>
      </rPr>
      <t xml:space="preserve"> cm</t>
    </r>
  </si>
  <si>
    <r>
      <rPr>
        <sz val="10"/>
        <rFont val="Calibri"/>
      </rPr>
      <t>7,51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</si>
  <si>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40x</t>
    </r>
    <r>
      <rPr>
        <sz val="10"/>
        <rFont val="Calibri"/>
      </rPr>
      <t xml:space="preserve"> 50</t>
    </r>
    <r>
      <rPr>
        <sz val="10"/>
        <rFont val="Calibri"/>
      </rPr>
      <t xml:space="preserve"> cm</t>
    </r>
  </si>
  <si>
    <r>
      <rPr>
        <sz val="10"/>
        <rFont val="Calibri"/>
      </rPr>
      <t>8,29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</si>
  <si>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40x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</si>
  <si>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9,18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</si>
  <si>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40x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</si>
  <si>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13,56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</si>
  <si>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40x100</t>
    </r>
    <r>
      <rPr>
        <sz val="10"/>
        <rFont val="Calibri"/>
      </rPr>
      <t xml:space="preserve"> cm</t>
    </r>
  </si>
  <si>
    <r>
      <rPr>
        <sz val="10"/>
        <rFont val="Calibri"/>
      </rPr>
      <t>16,18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</si>
  <si>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40x120</t>
    </r>
    <r>
      <rPr>
        <sz val="10"/>
        <rFont val="Calibri"/>
      </rPr>
      <t xml:space="preserve"> cm</t>
    </r>
  </si>
  <si>
    <r>
      <rPr>
        <sz val="10"/>
        <rFont val="Calibri"/>
      </rPr>
      <t>18,08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</si>
  <si>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40x160</t>
    </r>
    <r>
      <rPr>
        <sz val="10"/>
        <rFont val="Calibri"/>
      </rPr>
      <t xml:space="preserve"> cm</t>
    </r>
  </si>
  <si>
    <r>
      <rPr>
        <sz val="10"/>
        <rFont val="Calibri"/>
      </rPr>
      <t>24,66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</si>
  <si>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50x</t>
    </r>
    <r>
      <rPr>
        <sz val="10"/>
        <rFont val="Calibri"/>
      </rPr>
      <t xml:space="preserve"> 50</t>
    </r>
    <r>
      <rPr>
        <sz val="10"/>
        <rFont val="Calibri"/>
      </rPr>
      <t xml:space="preserve"> cm</t>
    </r>
  </si>
  <si>
    <r>
      <rPr>
        <sz val="10"/>
        <rFont val="Calibri"/>
      </rPr>
      <t>9,48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</si>
  <si>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50x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</si>
  <si>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10,40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</si>
  <si>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50x</t>
    </r>
    <r>
      <rPr>
        <sz val="10"/>
        <rFont val="Calibri"/>
      </rPr>
      <t xml:space="preserve"> 70</t>
    </r>
    <r>
      <rPr>
        <sz val="10"/>
        <rFont val="Calibri"/>
      </rPr>
      <t xml:space="preserve"> cm</t>
    </r>
  </si>
  <si>
    <r>
      <rPr>
        <sz val="10"/>
        <rFont val="Calibri"/>
      </rPr>
      <t>14,44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</si>
  <si>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50x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</si>
  <si>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17,26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</si>
  <si>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50x100</t>
    </r>
    <r>
      <rPr>
        <sz val="10"/>
        <rFont val="Calibri"/>
      </rPr>
      <t xml:space="preserve"> cm</t>
    </r>
  </si>
  <si>
    <r>
      <rPr>
        <sz val="10"/>
        <rFont val="Calibri"/>
      </rPr>
      <t>18,36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</si>
  <si>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50x120</t>
    </r>
    <r>
      <rPr>
        <sz val="10"/>
        <rFont val="Calibri"/>
      </rPr>
      <t xml:space="preserve"> cm</t>
    </r>
  </si>
  <si>
    <r>
      <rPr>
        <sz val="10"/>
        <rFont val="Calibri"/>
      </rPr>
      <t>20,58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</si>
  <si>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50x150</t>
    </r>
    <r>
      <rPr>
        <sz val="10"/>
        <rFont val="Calibri"/>
      </rPr>
      <t xml:space="preserve"> cm</t>
    </r>
  </si>
  <si>
    <r>
      <rPr>
        <sz val="10"/>
        <rFont val="Calibri"/>
      </rPr>
      <t>26,67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</si>
  <si>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50x200</t>
    </r>
    <r>
      <rPr>
        <sz val="10"/>
        <rFont val="Calibri"/>
      </rPr>
      <t xml:space="preserve"> cm</t>
    </r>
  </si>
  <si>
    <r>
      <rPr>
        <sz val="10"/>
        <rFont val="Calibri"/>
      </rPr>
      <t>37,21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</si>
  <si>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60x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</si>
  <si>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13,88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</si>
  <si>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60x</t>
    </r>
    <r>
      <rPr>
        <sz val="10"/>
        <rFont val="Calibri"/>
      </rPr>
      <t xml:space="preserve"> 70</t>
    </r>
    <r>
      <rPr>
        <sz val="10"/>
        <rFont val="Calibri"/>
      </rPr>
      <t xml:space="preserve"> cm</t>
    </r>
  </si>
  <si>
    <r>
      <rPr>
        <sz val="10"/>
        <rFont val="Calibri"/>
      </rPr>
      <t>16,73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</si>
  <si>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60x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</si>
  <si>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17,91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</si>
  <si>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60x</t>
    </r>
    <r>
      <rPr>
        <sz val="10"/>
        <rFont val="Calibri"/>
      </rPr>
      <t xml:space="preserve"> 90</t>
    </r>
    <r>
      <rPr>
        <sz val="10"/>
        <rFont val="Calibri"/>
      </rPr>
      <t xml:space="preserve"> cm</t>
    </r>
  </si>
  <si>
    <r>
      <rPr>
        <sz val="10"/>
        <rFont val="Calibri"/>
      </rPr>
      <t>19,34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</si>
  <si>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60x100</t>
    </r>
    <r>
      <rPr>
        <sz val="10"/>
        <rFont val="Calibri"/>
      </rPr>
      <t xml:space="preserve"> cm</t>
    </r>
  </si>
  <si>
    <r>
      <rPr>
        <sz val="10"/>
        <rFont val="Calibri"/>
      </rPr>
      <t>22,36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</si>
  <si>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60x120</t>
    </r>
    <r>
      <rPr>
        <sz val="10"/>
        <rFont val="Calibri"/>
      </rPr>
      <t xml:space="preserve"> cm</t>
    </r>
  </si>
  <si>
    <r>
      <rPr>
        <sz val="10"/>
        <rFont val="Calibri"/>
      </rPr>
      <t>23,06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</si>
  <si>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60x160</t>
    </r>
    <r>
      <rPr>
        <sz val="10"/>
        <rFont val="Calibri"/>
      </rPr>
      <t xml:space="preserve"> cm</t>
    </r>
  </si>
  <si>
    <r>
      <rPr>
        <sz val="10"/>
        <rFont val="Calibri"/>
      </rPr>
      <t>50,49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</si>
  <si>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60x180</t>
    </r>
    <r>
      <rPr>
        <sz val="10"/>
        <rFont val="Calibri"/>
      </rPr>
      <t xml:space="preserve"> cm</t>
    </r>
  </si>
  <si>
    <r>
      <rPr>
        <sz val="10"/>
        <rFont val="Calibri"/>
      </rPr>
      <t>57,57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</si>
  <si>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70x</t>
    </r>
    <r>
      <rPr>
        <sz val="10"/>
        <rFont val="Calibri"/>
      </rPr>
      <t xml:space="preserve"> 70</t>
    </r>
    <r>
      <rPr>
        <sz val="10"/>
        <rFont val="Calibri"/>
      </rPr>
      <t xml:space="preserve"> cm</t>
    </r>
  </si>
  <si>
    <r>
      <rPr>
        <sz val="10"/>
        <rFont val="Calibri"/>
      </rPr>
      <t>20,14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</si>
  <si>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70x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</si>
  <si>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21,61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</si>
  <si>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70x</t>
    </r>
    <r>
      <rPr>
        <sz val="10"/>
        <rFont val="Calibri"/>
      </rPr>
      <t xml:space="preserve"> 90</t>
    </r>
    <r>
      <rPr>
        <sz val="10"/>
        <rFont val="Calibri"/>
      </rPr>
      <t xml:space="preserve"> cm</t>
    </r>
  </si>
  <si>
    <r>
      <rPr>
        <sz val="10"/>
        <rFont val="Calibri"/>
      </rPr>
      <t>23,52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</si>
  <si>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70x100</t>
    </r>
    <r>
      <rPr>
        <sz val="10"/>
        <rFont val="Calibri"/>
      </rPr>
      <t xml:space="preserve"> cm</t>
    </r>
  </si>
  <si>
    <r>
      <rPr>
        <sz val="10"/>
        <rFont val="Calibri"/>
      </rPr>
      <t>25,04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</si>
  <si>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70x120</t>
    </r>
    <r>
      <rPr>
        <sz val="10"/>
        <rFont val="Calibri"/>
      </rPr>
      <t xml:space="preserve"> cm</t>
    </r>
  </si>
  <si>
    <r>
      <rPr>
        <sz val="10"/>
        <rFont val="Calibri"/>
      </rPr>
      <t>28,46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</si>
  <si>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70x140</t>
    </r>
    <r>
      <rPr>
        <sz val="10"/>
        <rFont val="Calibri"/>
      </rPr>
      <t xml:space="preserve"> cm</t>
    </r>
  </si>
  <si>
    <r>
      <rPr>
        <sz val="10"/>
        <rFont val="Calibri"/>
      </rPr>
      <t>33,48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</si>
  <si>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70x160</t>
    </r>
    <r>
      <rPr>
        <sz val="10"/>
        <rFont val="Calibri"/>
      </rPr>
      <t xml:space="preserve"> cm</t>
    </r>
  </si>
  <si>
    <r>
      <rPr>
        <sz val="10"/>
        <rFont val="Calibri"/>
      </rPr>
      <t>55,07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</si>
  <si>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70x180</t>
    </r>
    <r>
      <rPr>
        <sz val="10"/>
        <rFont val="Calibri"/>
      </rPr>
      <t xml:space="preserve"> cm</t>
    </r>
  </si>
  <si>
    <r>
      <rPr>
        <sz val="10"/>
        <rFont val="Calibri"/>
      </rPr>
      <t>59,83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</si>
  <si>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80x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</si>
  <si>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24,10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</si>
  <si>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80x</t>
    </r>
    <r>
      <rPr>
        <sz val="10"/>
        <rFont val="Calibri"/>
      </rPr>
      <t xml:space="preserve"> 90</t>
    </r>
    <r>
      <rPr>
        <sz val="10"/>
        <rFont val="Calibri"/>
      </rPr>
      <t xml:space="preserve"> cm</t>
    </r>
  </si>
  <si>
    <r>
      <rPr>
        <sz val="10"/>
        <rFont val="Calibri"/>
      </rPr>
      <t>25,53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</si>
  <si>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80x100</t>
    </r>
    <r>
      <rPr>
        <sz val="10"/>
        <rFont val="Calibri"/>
      </rPr>
      <t xml:space="preserve"> cm</t>
    </r>
  </si>
  <si>
    <r>
      <rPr>
        <sz val="10"/>
        <rFont val="Calibri"/>
      </rPr>
      <t>27,23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</si>
  <si>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80x120</t>
    </r>
    <r>
      <rPr>
        <sz val="10"/>
        <rFont val="Calibri"/>
      </rPr>
      <t xml:space="preserve"> cm</t>
    </r>
  </si>
  <si>
    <r>
      <rPr>
        <sz val="10"/>
        <rFont val="Calibri"/>
      </rPr>
      <t>30,71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</si>
  <si>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80x140</t>
    </r>
    <r>
      <rPr>
        <sz val="10"/>
        <rFont val="Calibri"/>
      </rPr>
      <t xml:space="preserve"> cm</t>
    </r>
  </si>
  <si>
    <r>
      <rPr>
        <sz val="10"/>
        <rFont val="Calibri"/>
      </rPr>
      <t>51,92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</si>
  <si>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80x160</t>
    </r>
    <r>
      <rPr>
        <sz val="10"/>
        <rFont val="Calibri"/>
      </rPr>
      <t xml:space="preserve"> cm</t>
    </r>
  </si>
  <si>
    <r>
      <rPr>
        <sz val="10"/>
        <rFont val="Calibri"/>
      </rPr>
      <t>60,73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</si>
  <si>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80x180</t>
    </r>
    <r>
      <rPr>
        <sz val="10"/>
        <rFont val="Calibri"/>
      </rPr>
      <t xml:space="preserve"> cm</t>
    </r>
  </si>
  <si>
    <r>
      <rPr>
        <sz val="10"/>
        <rFont val="Calibri"/>
      </rPr>
      <t>65,51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</si>
  <si>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90x</t>
    </r>
    <r>
      <rPr>
        <sz val="10"/>
        <rFont val="Calibri"/>
      </rPr>
      <t xml:space="preserve"> 90</t>
    </r>
    <r>
      <rPr>
        <sz val="10"/>
        <rFont val="Calibri"/>
      </rPr>
      <t xml:space="preserve"> cm</t>
    </r>
  </si>
  <si>
    <r>
      <rPr>
        <sz val="10"/>
        <rFont val="Calibri"/>
      </rPr>
      <t>28,68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</si>
  <si>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90x100</t>
    </r>
    <r>
      <rPr>
        <sz val="10"/>
        <rFont val="Calibri"/>
      </rPr>
      <t xml:space="preserve"> cm</t>
    </r>
  </si>
  <si>
    <r>
      <rPr>
        <sz val="10"/>
        <rFont val="Calibri"/>
      </rPr>
      <t>32,92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</si>
  <si>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 90x120</t>
    </r>
    <r>
      <rPr>
        <sz val="10"/>
        <rFont val="Calibri"/>
      </rPr>
      <t xml:space="preserve"> cm</t>
    </r>
  </si>
  <si>
    <r>
      <rPr>
        <sz val="10"/>
        <rFont val="Calibri"/>
      </rPr>
      <t>37,27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</si>
  <si>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100x100</t>
    </r>
    <r>
      <rPr>
        <sz val="10"/>
        <rFont val="Calibri"/>
      </rPr>
      <t xml:space="preserve"> cm</t>
    </r>
  </si>
  <si>
    <r>
      <rPr>
        <sz val="10"/>
        <rFont val="Calibri"/>
      </rPr>
      <t>32,83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</si>
  <si>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100x120</t>
    </r>
    <r>
      <rPr>
        <sz val="10"/>
        <rFont val="Calibri"/>
      </rPr>
      <t xml:space="preserve"> cm</t>
    </r>
  </si>
  <si>
    <r>
      <rPr>
        <sz val="10"/>
        <rFont val="Calibri"/>
      </rPr>
      <t>49,08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</si>
  <si>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100x140</t>
    </r>
    <r>
      <rPr>
        <sz val="10"/>
        <rFont val="Calibri"/>
      </rPr>
      <t xml:space="preserve"> cm</t>
    </r>
  </si>
  <si>
    <r>
      <rPr>
        <sz val="10"/>
        <rFont val="Calibri"/>
      </rPr>
      <t>56,93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</si>
  <si>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100x150</t>
    </r>
    <r>
      <rPr>
        <sz val="10"/>
        <rFont val="Calibri"/>
      </rPr>
      <t xml:space="preserve"> cm</t>
    </r>
  </si>
  <si>
    <r>
      <rPr>
        <sz val="10"/>
        <rFont val="Calibri"/>
      </rPr>
      <t>62,80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</si>
  <si>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100x160</t>
    </r>
    <r>
      <rPr>
        <sz val="10"/>
        <rFont val="Calibri"/>
      </rPr>
      <t xml:space="preserve"> cm</t>
    </r>
  </si>
  <si>
    <r>
      <rPr>
        <sz val="10"/>
        <rFont val="Calibri"/>
      </rPr>
      <t>75,53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</si>
  <si>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100x180</t>
    </r>
    <r>
      <rPr>
        <sz val="10"/>
        <rFont val="Calibri"/>
      </rPr>
      <t xml:space="preserve"> cm</t>
    </r>
  </si>
  <si>
    <r>
      <rPr>
        <sz val="10"/>
        <rFont val="Calibri"/>
      </rPr>
      <t>80,79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</si>
  <si>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100x200</t>
    </r>
    <r>
      <rPr>
        <sz val="10"/>
        <rFont val="Calibri"/>
      </rPr>
      <t xml:space="preserve"> cm</t>
    </r>
  </si>
  <si>
    <r>
      <rPr>
        <sz val="10"/>
        <rFont val="Calibri"/>
      </rPr>
      <t>85,94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</si>
  <si>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120x120</t>
    </r>
    <r>
      <rPr>
        <sz val="10"/>
        <rFont val="Calibri"/>
      </rPr>
      <t xml:space="preserve"> cm</t>
    </r>
  </si>
  <si>
    <r>
      <rPr>
        <sz val="10"/>
        <rFont val="Calibri"/>
      </rPr>
      <t>62,84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</si>
  <si>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120x140</t>
    </r>
    <r>
      <rPr>
        <sz val="10"/>
        <rFont val="Calibri"/>
      </rPr>
      <t xml:space="preserve"> cm</t>
    </r>
  </si>
  <si>
    <r>
      <rPr>
        <sz val="10"/>
        <rFont val="Calibri"/>
      </rPr>
      <t>78,45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</si>
  <si>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120x150</t>
    </r>
    <r>
      <rPr>
        <sz val="10"/>
        <rFont val="Calibri"/>
      </rPr>
      <t xml:space="preserve"> cm</t>
    </r>
  </si>
  <si>
    <r>
      <rPr>
        <sz val="10"/>
        <rFont val="Calibri"/>
      </rPr>
      <t>81,40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</si>
  <si>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120x160</t>
    </r>
    <r>
      <rPr>
        <sz val="10"/>
        <rFont val="Calibri"/>
      </rPr>
      <t xml:space="preserve"> cm</t>
    </r>
  </si>
  <si>
    <r>
      <rPr>
        <sz val="10"/>
        <rFont val="Calibri"/>
      </rPr>
      <t>82,78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</si>
  <si>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120x180</t>
    </r>
    <r>
      <rPr>
        <sz val="10"/>
        <rFont val="Calibri"/>
      </rPr>
      <t xml:space="preserve"> cm</t>
    </r>
  </si>
  <si>
    <r>
      <rPr>
        <sz val="10"/>
        <rFont val="Calibri"/>
      </rPr>
      <t>102,34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</si>
  <si>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120x200</t>
    </r>
    <r>
      <rPr>
        <sz val="10"/>
        <rFont val="Calibri"/>
      </rPr>
      <t xml:space="preserve"> cm</t>
    </r>
  </si>
  <si>
    <r>
      <rPr>
        <sz val="10"/>
        <rFont val="Calibri"/>
      </rPr>
      <t>117,48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</si>
  <si>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130x130</t>
    </r>
    <r>
      <rPr>
        <sz val="10"/>
        <rFont val="Calibri"/>
      </rPr>
      <t xml:space="preserve"> cm</t>
    </r>
  </si>
  <si>
    <r>
      <rPr>
        <sz val="10"/>
        <rFont val="Calibri"/>
      </rPr>
      <t>90,44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</si>
  <si>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140x140</t>
    </r>
    <r>
      <rPr>
        <sz val="10"/>
        <rFont val="Calibri"/>
      </rPr>
      <t xml:space="preserve"> cm</t>
    </r>
  </si>
  <si>
    <r>
      <rPr>
        <sz val="10"/>
        <rFont val="Calibri"/>
      </rPr>
      <t>98,03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</si>
  <si>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140x160</t>
    </r>
    <r>
      <rPr>
        <sz val="10"/>
        <rFont val="Calibri"/>
      </rPr>
      <t xml:space="preserve"> cm</t>
    </r>
  </si>
  <si>
    <r>
      <rPr>
        <sz val="10"/>
        <rFont val="Calibri"/>
      </rPr>
      <t>104,30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</si>
  <si>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140x180</t>
    </r>
    <r>
      <rPr>
        <sz val="10"/>
        <rFont val="Calibri"/>
      </rPr>
      <t xml:space="preserve"> cm</t>
    </r>
  </si>
  <si>
    <r>
      <rPr>
        <sz val="10"/>
        <rFont val="Calibri"/>
      </rPr>
      <t>110,98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</si>
  <si>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140x200</t>
    </r>
    <r>
      <rPr>
        <sz val="10"/>
        <rFont val="Calibri"/>
      </rPr>
      <t xml:space="preserve"> cm</t>
    </r>
  </si>
  <si>
    <r>
      <rPr>
        <sz val="10"/>
        <rFont val="Calibri"/>
      </rPr>
      <t>118,13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</si>
  <si>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150x150</t>
    </r>
    <r>
      <rPr>
        <sz val="10"/>
        <rFont val="Calibri"/>
      </rPr>
      <t xml:space="preserve"> cm</t>
    </r>
  </si>
  <si>
    <r>
      <rPr>
        <sz val="10"/>
        <rFont val="Calibri"/>
      </rPr>
      <t>105,88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</si>
  <si>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150x200</t>
    </r>
    <r>
      <rPr>
        <sz val="10"/>
        <rFont val="Calibri"/>
      </rPr>
      <t xml:space="preserve"> cm</t>
    </r>
  </si>
  <si>
    <r>
      <rPr>
        <sz val="10"/>
        <rFont val="Calibri"/>
      </rPr>
      <t>123,71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</si>
  <si>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160x160</t>
    </r>
    <r>
      <rPr>
        <sz val="10"/>
        <rFont val="Calibri"/>
      </rPr>
      <t xml:space="preserve"> cm</t>
    </r>
  </si>
  <si>
    <r>
      <rPr>
        <sz val="10"/>
        <rFont val="Calibri"/>
      </rPr>
      <t>114,55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</si>
  <si>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160x200</t>
    </r>
    <r>
      <rPr>
        <sz val="10"/>
        <rFont val="Calibri"/>
      </rPr>
      <t xml:space="preserve"> cm</t>
    </r>
  </si>
  <si>
    <r>
      <rPr>
        <sz val="10"/>
        <rFont val="Calibri"/>
      </rPr>
      <t>129,80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</si>
  <si>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180x180</t>
    </r>
    <r>
      <rPr>
        <sz val="10"/>
        <rFont val="Calibri"/>
      </rPr>
      <t xml:space="preserve"> cm</t>
    </r>
  </si>
  <si>
    <r>
      <rPr>
        <sz val="10"/>
        <rFont val="Calibri"/>
      </rPr>
      <t>132,97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</si>
  <si>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190x190</t>
    </r>
    <r>
      <rPr>
        <sz val="10"/>
        <rFont val="Calibri"/>
      </rPr>
      <t xml:space="preserve"> cm</t>
    </r>
  </si>
  <si>
    <r>
      <rPr>
        <sz val="10"/>
        <rFont val="Calibri"/>
      </rPr>
      <t>141,90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</si>
  <si>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200x200</t>
    </r>
    <r>
      <rPr>
        <sz val="10"/>
        <rFont val="Calibri"/>
      </rPr>
      <t xml:space="preserve"> cm</t>
    </r>
  </si>
  <si>
    <r>
      <rPr>
        <sz val="10"/>
        <rFont val="Calibri"/>
      </rPr>
      <t>151,90</t>
    </r>
  </si>
  <si>
    <r>
      <rPr>
        <sz val="10"/>
        <rFont val="Calibri"/>
      </rPr>
      <t>Paravent</t>
    </r>
    <r>
      <rPr>
        <sz val="10"/>
        <rFont val="Calibri"/>
      </rPr>
      <t xml:space="preserve"> 50</t>
    </r>
    <r>
      <rPr>
        <sz val="10"/>
        <rFont val="Calibri"/>
      </rPr>
      <t xml:space="preserve"> x</t>
    </r>
    <r>
      <rPr>
        <sz val="10"/>
        <rFont val="Calibri"/>
      </rPr>
      <t xml:space="preserve"> 150</t>
    </r>
    <r>
      <rPr>
        <sz val="10"/>
        <rFont val="Calibri"/>
      </rPr>
      <t xml:space="preserve"> cm</t>
    </r>
  </si>
  <si>
    <r>
      <rPr>
        <sz val="10"/>
        <rFont val="Calibri"/>
      </rPr>
      <t>104,97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</si>
  <si>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10x</t>
    </r>
    <r>
      <rPr>
        <sz val="10"/>
        <rFont val="Calibri"/>
      </rPr>
      <t xml:space="preserve"> 10</t>
    </r>
    <r>
      <rPr>
        <sz val="10"/>
        <rFont val="Calibri"/>
      </rPr>
      <t xml:space="preserve"> cm</t>
    </r>
  </si>
  <si>
    <r>
      <rPr>
        <sz val="10"/>
        <rFont val="Calibri"/>
      </rPr>
      <t>3,68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</si>
  <si>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13x</t>
    </r>
    <r>
      <rPr>
        <sz val="10"/>
        <rFont val="Calibri"/>
      </rPr>
      <t xml:space="preserve"> 18</t>
    </r>
    <r>
      <rPr>
        <sz val="10"/>
        <rFont val="Calibri"/>
      </rPr>
      <t xml:space="preserve"> cm</t>
    </r>
  </si>
  <si>
    <r>
      <rPr>
        <sz val="10"/>
        <rFont val="Calibri"/>
      </rPr>
      <t>4,52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</si>
  <si>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15x</t>
    </r>
    <r>
      <rPr>
        <sz val="10"/>
        <rFont val="Calibri"/>
      </rPr>
      <t xml:space="preserve"> 15</t>
    </r>
    <r>
      <rPr>
        <sz val="10"/>
        <rFont val="Calibri"/>
      </rPr>
      <t xml:space="preserve"> cm</t>
    </r>
  </si>
  <si>
    <r>
      <rPr>
        <sz val="10"/>
        <rFont val="Calibri"/>
      </rPr>
      <t>4,35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</si>
  <si>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18x</t>
    </r>
    <r>
      <rPr>
        <sz val="10"/>
        <rFont val="Calibri"/>
      </rPr>
      <t xml:space="preserve"> 24</t>
    </r>
    <r>
      <rPr>
        <sz val="10"/>
        <rFont val="Calibri"/>
      </rPr>
      <t xml:space="preserve"> cm</t>
    </r>
  </si>
  <si>
    <r>
      <rPr>
        <sz val="10"/>
        <rFont val="Calibri"/>
      </rPr>
      <t>5,83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</si>
  <si>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20x</t>
    </r>
    <r>
      <rPr>
        <sz val="10"/>
        <rFont val="Calibri"/>
      </rPr>
      <t xml:space="preserve"> 20</t>
    </r>
    <r>
      <rPr>
        <sz val="10"/>
        <rFont val="Calibri"/>
      </rPr>
      <t xml:space="preserve"> cm</t>
    </r>
  </si>
  <si>
    <r>
      <rPr>
        <sz val="10"/>
        <rFont val="Calibri"/>
      </rPr>
      <t>5,76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</si>
  <si>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20x</t>
    </r>
    <r>
      <rPr>
        <sz val="10"/>
        <rFont val="Calibri"/>
      </rPr>
      <t xml:space="preserve"> 30</t>
    </r>
    <r>
      <rPr>
        <sz val="10"/>
        <rFont val="Calibri"/>
      </rPr>
      <t xml:space="preserve"> cm</t>
    </r>
  </si>
  <si>
    <r>
      <rPr>
        <sz val="10"/>
        <rFont val="Calibri"/>
      </rPr>
      <t>6,76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</si>
  <si>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20x</t>
    </r>
    <r>
      <rPr>
        <sz val="10"/>
        <rFont val="Calibri"/>
      </rPr>
      <t xml:space="preserve"> 40</t>
    </r>
    <r>
      <rPr>
        <sz val="10"/>
        <rFont val="Calibri"/>
      </rPr>
      <t xml:space="preserve"> cm</t>
    </r>
  </si>
  <si>
    <r>
      <rPr>
        <sz val="10"/>
        <rFont val="Calibri"/>
      </rPr>
      <t>7,63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</si>
  <si>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20x</t>
    </r>
    <r>
      <rPr>
        <sz val="10"/>
        <rFont val="Calibri"/>
      </rPr>
      <t xml:space="preserve"> 50</t>
    </r>
    <r>
      <rPr>
        <sz val="10"/>
        <rFont val="Calibri"/>
      </rPr>
      <t xml:space="preserve"> cm</t>
    </r>
  </si>
  <si>
    <r>
      <rPr>
        <sz val="10"/>
        <rFont val="Calibri"/>
      </rPr>
      <t>8,54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</si>
  <si>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20x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</si>
  <si>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9,35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</si>
  <si>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20x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</si>
  <si>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12,69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</si>
  <si>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24x</t>
    </r>
    <r>
      <rPr>
        <sz val="10"/>
        <rFont val="Calibri"/>
      </rPr>
      <t xml:space="preserve"> 30</t>
    </r>
    <r>
      <rPr>
        <sz val="10"/>
        <rFont val="Calibri"/>
      </rPr>
      <t xml:space="preserve"> cm</t>
    </r>
  </si>
  <si>
    <r>
      <rPr>
        <sz val="10"/>
        <rFont val="Calibri"/>
      </rPr>
      <t>7,24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</si>
  <si>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25x</t>
    </r>
    <r>
      <rPr>
        <sz val="10"/>
        <rFont val="Calibri"/>
      </rPr>
      <t xml:space="preserve"> 25</t>
    </r>
    <r>
      <rPr>
        <sz val="10"/>
        <rFont val="Calibri"/>
      </rPr>
      <t xml:space="preserve"> cm</t>
    </r>
  </si>
  <si>
    <r>
      <rPr>
        <sz val="10"/>
        <rFont val="Calibri"/>
      </rPr>
      <t>6,76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</si>
  <si>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30x</t>
    </r>
    <r>
      <rPr>
        <sz val="10"/>
        <rFont val="Calibri"/>
      </rPr>
      <t xml:space="preserve"> 30</t>
    </r>
    <r>
      <rPr>
        <sz val="10"/>
        <rFont val="Calibri"/>
      </rPr>
      <t xml:space="preserve"> cm</t>
    </r>
  </si>
  <si>
    <r>
      <rPr>
        <sz val="10"/>
        <rFont val="Calibri"/>
      </rPr>
      <t>7,95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</si>
  <si>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30x</t>
    </r>
    <r>
      <rPr>
        <sz val="10"/>
        <rFont val="Calibri"/>
      </rPr>
      <t xml:space="preserve"> 40</t>
    </r>
    <r>
      <rPr>
        <sz val="10"/>
        <rFont val="Calibri"/>
      </rPr>
      <t xml:space="preserve"> cm</t>
    </r>
  </si>
  <si>
    <r>
      <rPr>
        <sz val="10"/>
        <rFont val="Calibri"/>
      </rPr>
      <t>9,02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</si>
  <si>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30x</t>
    </r>
    <r>
      <rPr>
        <sz val="10"/>
        <rFont val="Calibri"/>
      </rPr>
      <t xml:space="preserve"> 50</t>
    </r>
    <r>
      <rPr>
        <sz val="10"/>
        <rFont val="Calibri"/>
      </rPr>
      <t xml:space="preserve"> cm</t>
    </r>
  </si>
  <si>
    <r>
      <rPr>
        <sz val="10"/>
        <rFont val="Calibri"/>
      </rPr>
      <t>10,27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</si>
  <si>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30x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</si>
  <si>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11,02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</si>
  <si>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30x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</si>
  <si>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14,99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</si>
  <si>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30x</t>
    </r>
    <r>
      <rPr>
        <sz val="10"/>
        <rFont val="Calibri"/>
      </rPr>
      <t xml:space="preserve"> 90</t>
    </r>
    <r>
      <rPr>
        <sz val="10"/>
        <rFont val="Calibri"/>
      </rPr>
      <t xml:space="preserve"> cm</t>
    </r>
  </si>
  <si>
    <r>
      <rPr>
        <sz val="10"/>
        <rFont val="Calibri"/>
      </rPr>
      <t>16,44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</si>
  <si>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30x100</t>
    </r>
    <r>
      <rPr>
        <sz val="10"/>
        <rFont val="Calibri"/>
      </rPr>
      <t xml:space="preserve"> cm</t>
    </r>
  </si>
  <si>
    <r>
      <rPr>
        <sz val="10"/>
        <rFont val="Calibri"/>
      </rPr>
      <t>19,21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</si>
  <si>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30x120</t>
    </r>
    <r>
      <rPr>
        <sz val="10"/>
        <rFont val="Calibri"/>
      </rPr>
      <t xml:space="preserve"> cm</t>
    </r>
  </si>
  <si>
    <r>
      <rPr>
        <sz val="10"/>
        <rFont val="Calibri"/>
      </rPr>
      <t>21,40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</si>
  <si>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30x150</t>
    </r>
    <r>
      <rPr>
        <sz val="10"/>
        <rFont val="Calibri"/>
      </rPr>
      <t xml:space="preserve"> cm</t>
    </r>
  </si>
  <si>
    <r>
      <rPr>
        <sz val="10"/>
        <rFont val="Calibri"/>
      </rPr>
      <t>29,15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</si>
  <si>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40x</t>
    </r>
    <r>
      <rPr>
        <sz val="10"/>
        <rFont val="Calibri"/>
      </rPr>
      <t xml:space="preserve"> 40</t>
    </r>
    <r>
      <rPr>
        <sz val="10"/>
        <rFont val="Calibri"/>
      </rPr>
      <t xml:space="preserve"> cm</t>
    </r>
  </si>
  <si>
    <r>
      <rPr>
        <sz val="10"/>
        <rFont val="Calibri"/>
      </rPr>
      <t>10,40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</si>
  <si>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40x</t>
    </r>
    <r>
      <rPr>
        <sz val="10"/>
        <rFont val="Calibri"/>
      </rPr>
      <t xml:space="preserve"> 50</t>
    </r>
    <r>
      <rPr>
        <sz val="10"/>
        <rFont val="Calibri"/>
      </rPr>
      <t xml:space="preserve"> cm</t>
    </r>
  </si>
  <si>
    <r>
      <rPr>
        <sz val="10"/>
        <rFont val="Calibri"/>
      </rPr>
      <t>11,43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</si>
  <si>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40x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</si>
  <si>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12,67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</si>
  <si>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40x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</si>
  <si>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17,30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</si>
  <si>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40x100</t>
    </r>
    <r>
      <rPr>
        <sz val="10"/>
        <rFont val="Calibri"/>
      </rPr>
      <t xml:space="preserve"> cm</t>
    </r>
  </si>
  <si>
    <r>
      <rPr>
        <sz val="10"/>
        <rFont val="Calibri"/>
      </rPr>
      <t>21,95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</si>
  <si>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40x120</t>
    </r>
    <r>
      <rPr>
        <sz val="10"/>
        <rFont val="Calibri"/>
      </rPr>
      <t xml:space="preserve"> cm</t>
    </r>
  </si>
  <si>
    <r>
      <rPr>
        <sz val="10"/>
        <rFont val="Calibri"/>
      </rPr>
      <t>24,14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</si>
  <si>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40x160</t>
    </r>
    <r>
      <rPr>
        <sz val="10"/>
        <rFont val="Calibri"/>
      </rPr>
      <t xml:space="preserve"> cm</t>
    </r>
  </si>
  <si>
    <r>
      <rPr>
        <sz val="10"/>
        <rFont val="Calibri"/>
      </rPr>
      <t>33,58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</si>
  <si>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50x</t>
    </r>
    <r>
      <rPr>
        <sz val="10"/>
        <rFont val="Calibri"/>
      </rPr>
      <t xml:space="preserve"> 50</t>
    </r>
    <r>
      <rPr>
        <sz val="10"/>
        <rFont val="Calibri"/>
      </rPr>
      <t xml:space="preserve"> cm</t>
    </r>
  </si>
  <si>
    <r>
      <rPr>
        <sz val="10"/>
        <rFont val="Calibri"/>
      </rPr>
      <t>12,93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</si>
  <si>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50x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</si>
  <si>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14,30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</si>
  <si>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50x</t>
    </r>
    <r>
      <rPr>
        <sz val="10"/>
        <rFont val="Calibri"/>
      </rPr>
      <t xml:space="preserve"> 70</t>
    </r>
    <r>
      <rPr>
        <sz val="10"/>
        <rFont val="Calibri"/>
      </rPr>
      <t xml:space="preserve"> cm</t>
    </r>
  </si>
  <si>
    <r>
      <rPr>
        <sz val="10"/>
        <rFont val="Calibri"/>
      </rPr>
      <t>18,01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</si>
  <si>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50x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</si>
  <si>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19,60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</si>
  <si>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50x100</t>
    </r>
    <r>
      <rPr>
        <sz val="10"/>
        <rFont val="Calibri"/>
      </rPr>
      <t xml:space="preserve"> cm</t>
    </r>
  </si>
  <si>
    <r>
      <rPr>
        <sz val="10"/>
        <rFont val="Calibri"/>
      </rPr>
      <t>24,56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</si>
  <si>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50x120</t>
    </r>
    <r>
      <rPr>
        <sz val="10"/>
        <rFont val="Calibri"/>
      </rPr>
      <t xml:space="preserve"> cm</t>
    </r>
  </si>
  <si>
    <r>
      <rPr>
        <sz val="10"/>
        <rFont val="Calibri"/>
      </rPr>
      <t>27,20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</si>
  <si>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50x150</t>
    </r>
    <r>
      <rPr>
        <sz val="10"/>
        <rFont val="Calibri"/>
      </rPr>
      <t xml:space="preserve"> cm</t>
    </r>
  </si>
  <si>
    <r>
      <rPr>
        <sz val="10"/>
        <rFont val="Calibri"/>
      </rPr>
      <t>34,54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</si>
  <si>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50x200</t>
    </r>
    <r>
      <rPr>
        <sz val="10"/>
        <rFont val="Calibri"/>
      </rPr>
      <t xml:space="preserve"> cm</t>
    </r>
  </si>
  <si>
    <r>
      <rPr>
        <sz val="10"/>
        <rFont val="Calibri"/>
      </rPr>
      <t>54,55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</si>
  <si>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60x</t>
    </r>
    <r>
      <rPr>
        <sz val="10"/>
        <rFont val="Calibri"/>
      </rPr>
      <t xml:space="preserve"> 60</t>
    </r>
    <r>
      <rPr>
        <sz val="10"/>
        <rFont val="Calibri"/>
      </rPr>
      <t xml:space="preserve"> cm</t>
    </r>
  </si>
  <si>
    <r>
      <rPr>
        <sz val="10"/>
        <rFont val="Calibri"/>
      </rPr>
      <t>18,66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</si>
  <si>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60x</t>
    </r>
    <r>
      <rPr>
        <sz val="10"/>
        <rFont val="Calibri"/>
      </rPr>
      <t xml:space="preserve"> 70</t>
    </r>
    <r>
      <rPr>
        <sz val="10"/>
        <rFont val="Calibri"/>
      </rPr>
      <t xml:space="preserve"> cm</t>
    </r>
  </si>
  <si>
    <r>
      <rPr>
        <sz val="10"/>
        <rFont val="Calibri"/>
      </rPr>
      <t>20,55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</si>
  <si>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60x</t>
    </r>
    <r>
      <rPr>
        <sz val="10"/>
        <rFont val="Calibri"/>
      </rPr>
      <t xml:space="preserve"> 80</t>
    </r>
    <r>
      <rPr>
        <sz val="10"/>
        <rFont val="Calibri"/>
      </rPr>
      <t xml:space="preserve"> cm</t>
    </r>
  </si>
  <si>
    <r>
      <rPr>
        <sz val="10"/>
        <rFont val="Calibri"/>
      </rPr>
      <t>21,90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</si>
  <si>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60x</t>
    </r>
    <r>
      <rPr>
        <sz val="10"/>
        <rFont val="Calibri"/>
      </rPr>
      <t xml:space="preserve"> 90</t>
    </r>
    <r>
      <rPr>
        <sz val="10"/>
        <rFont val="Calibri"/>
      </rPr>
      <t xml:space="preserve"> cm</t>
    </r>
  </si>
  <si>
    <r>
      <rPr>
        <sz val="10"/>
        <rFont val="Calibri"/>
      </rPr>
      <t>25,85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</si>
  <si>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60x100</t>
    </r>
    <r>
      <rPr>
        <sz val="10"/>
        <rFont val="Calibri"/>
      </rPr>
      <t xml:space="preserve"> cm</t>
    </r>
  </si>
  <si>
    <r>
      <rPr>
        <sz val="10"/>
        <rFont val="Calibri"/>
      </rPr>
      <t>27,23</t>
    </r>
  </si>
  <si>
    <r>
      <rPr>
        <sz val="10"/>
        <rFont val="Calibri"/>
      </rPr>
      <t>MUSEO</t>
    </r>
    <r>
      <rPr>
        <sz val="10"/>
        <rFont val="Calibri"/>
      </rPr>
      <t xml:space="preserve"> Cotton</t>
    </r>
    <r>
      <rPr>
        <sz val="10"/>
        <rFont val="Calibri"/>
      </rPr>
      <t xml:space="preserve"> 3D</t>
    </r>
    <r>
      <rPr>
        <sz val="10"/>
        <rFont val="Calibri"/>
      </rPr>
      <t xml:space="preserve">  60x120</t>
    </r>
    <r>
      <rPr>
        <sz val="10"/>
        <rFont val="Calibri"/>
      </rPr>
      <t xml:space="preserve"> cm</t>
    </r>
  </si>
  <si>
    <r>
      <rPr>
        <sz val="10"/>
        <rFont val="Calibri"/>
      </rPr>
      <t>31,39</t>
    </r>
  </si>
  <si>
    <r>
      <rPr>
        <sz val="10"/>
        <rFont val="Calibri"/>
      </rPr>
      <t>52,14</t>
    </r>
  </si>
  <si>
    <r>
      <rPr>
        <b/>
        <sz val="16"/>
        <rFont val="Calibri"/>
        <family val="2"/>
      </rPr>
      <t>MUSEO Cotton 21 mm</t>
    </r>
  </si>
  <si>
    <r>
      <rPr>
        <sz val="10"/>
        <rFont val="Calibri"/>
      </rPr>
      <t>Prix</t>
    </r>
    <r>
      <rPr>
        <sz val="10"/>
        <rFont val="Verdana"/>
      </rPr>
      <t xml:space="preserve"> unitaire</t>
    </r>
    <r>
      <rPr>
        <sz val="10"/>
        <rFont val="Verdana"/>
        <family val="2"/>
      </rPr>
      <t xml:space="preserve"> hors TVA</t>
    </r>
  </si>
  <si>
    <r>
      <rPr>
        <sz val="10"/>
        <rFont val="Calibri"/>
      </rPr>
      <t>Prix</t>
    </r>
    <r>
      <rPr>
        <sz val="10"/>
        <rFont val="Verdana"/>
      </rPr>
      <t xml:space="preserve"> unitaire </t>
    </r>
    <r>
      <rPr>
        <sz val="10"/>
        <rFont val="Verdana"/>
        <family val="2"/>
      </rPr>
      <t>TVA comprise</t>
    </r>
  </si>
  <si>
    <r>
      <rPr>
        <sz val="10"/>
        <rFont val="Calibri"/>
      </rPr>
      <t>Prix</t>
    </r>
    <r>
      <rPr>
        <sz val="10"/>
        <rFont val="Verdana"/>
      </rPr>
      <t xml:space="preserve"> par emballage </t>
    </r>
    <r>
      <rPr>
        <sz val="10"/>
        <rFont val="Verdana"/>
        <family val="2"/>
      </rPr>
      <t>TVA comprise</t>
    </r>
  </si>
  <si>
    <t>Qté</t>
  </si>
  <si>
    <t>Total TVA Comprise</t>
  </si>
  <si>
    <t>TOTAL</t>
  </si>
  <si>
    <t>MUSEO Cotton 3D  60x160 cm</t>
  </si>
  <si>
    <t>MUSEO Cotton 3D  60x180 cm</t>
  </si>
  <si>
    <t>MUSEO Cotton 3D  70x 70 cm</t>
  </si>
  <si>
    <t>MUSEO Cotton 3D  70x 80 cm</t>
  </si>
  <si>
    <t>MUSEO Cotton 3D  70x 90 cm</t>
  </si>
  <si>
    <t>MUSEO Cotton 3D  70x100 cm</t>
  </si>
  <si>
    <t>MUSEO Cotton 3D  70x120 cm</t>
  </si>
  <si>
    <t>MUSEO Cotton 3D  70x140 cm</t>
  </si>
  <si>
    <t>MUSEO Cotton 3D  70x180 cm</t>
  </si>
  <si>
    <t>MUSEO Cotton 3D  80x 80 cm</t>
  </si>
  <si>
    <t>MUSEO Cotton 3D  80x 90 cm</t>
  </si>
  <si>
    <t>MUSEO Cotton 3D  80x100 cm</t>
  </si>
  <si>
    <t>MUSEO Cotton 3D  80x120 cm</t>
  </si>
  <si>
    <t>MUSEO Cotton 3D  80x140 cm</t>
  </si>
  <si>
    <t>MUSEO Cotton 3D  80x160 cm</t>
  </si>
  <si>
    <t>MUSEO Cotton 3D  80x180 cm</t>
  </si>
  <si>
    <t>MUSEO Cotton 3D  90x 90 cm</t>
  </si>
  <si>
    <t>MUSEO Cotton 3D  90x100 cm</t>
  </si>
  <si>
    <t>MUSEO Cotton 3D  90x120 cm</t>
  </si>
  <si>
    <t>MUSEO Cotton 3D  100x100 cm</t>
  </si>
  <si>
    <t>MUSEO Cotton 3D  100x120 cm</t>
  </si>
  <si>
    <t>MUSEO Cotton 3D  100x140 cm</t>
  </si>
  <si>
    <t>MUSEO Cotton 3D  100x150 cm</t>
  </si>
  <si>
    <t>MUSEO Cotton 3D  100x160 cm</t>
  </si>
  <si>
    <t>MUSEO Cotton 3D  100x180 cm</t>
  </si>
  <si>
    <t>MUSEO Cotton 3D  100x200 cm</t>
  </si>
  <si>
    <t>MUSEO Cotton 3D  120x120 cm</t>
  </si>
  <si>
    <t>MUSEO Cotton 3D  120x140 cm</t>
  </si>
  <si>
    <t>MUSEO Cotton 3D  120x150 cm</t>
  </si>
  <si>
    <t>MUSEO Cotton 3D  120x160 cm</t>
  </si>
  <si>
    <t>MUSEO Cotton 3D  120x180 cm</t>
  </si>
  <si>
    <t>MUSEO Cotton 3D  120x200 cm</t>
  </si>
  <si>
    <t>MUSEO Cotton 3D  130x130 cm</t>
  </si>
  <si>
    <t>MUSEO Cotton 3D  140x140 cm</t>
  </si>
  <si>
    <t>MUSEO Cotton 3D  140x160 cm</t>
  </si>
  <si>
    <t>MUSEO Cotton 3D  140x180 cm</t>
  </si>
  <si>
    <t>MUSEO Cotton 3D  140x200 cm</t>
  </si>
  <si>
    <t>MUSEO Cotton 3D  150x150 cm</t>
  </si>
  <si>
    <t>MUSEO Cotton 3D  150x200 cm</t>
  </si>
  <si>
    <t>MUSEO Cotton 3D  160x160 cm</t>
  </si>
  <si>
    <t>MUSEO Cotton 3D  160x200 cm</t>
  </si>
  <si>
    <t>MUSEO Cotton 3D  180x180 cm</t>
  </si>
  <si>
    <t>MUSEO Cotton 3D  190x190 cm</t>
  </si>
  <si>
    <t>MUSEO Cotton 3D  200x200 cm</t>
  </si>
  <si>
    <r>
      <rPr>
        <sz val="14"/>
        <rFont val="Calibri"/>
        <family val="2"/>
      </rPr>
      <t>MUSEO Cotton 3D 41 mm</t>
    </r>
  </si>
  <si>
    <t xml:space="preserve"> Nr de toiles par Emballage</t>
  </si>
  <si>
    <r>
      <rPr>
        <sz val="9"/>
        <rFont val="Arial"/>
        <family val="2"/>
      </rPr>
      <t>Greenleafs Cotton</t>
    </r>
  </si>
  <si>
    <r>
      <rPr>
        <sz val="9"/>
        <rFont val="Arial"/>
        <family val="2"/>
      </rPr>
      <t>80 x120 cm</t>
    </r>
  </si>
  <si>
    <r>
      <rPr>
        <sz val="9"/>
        <rFont val="Arial"/>
        <family val="2"/>
      </rPr>
      <t>80 x100 cm</t>
    </r>
  </si>
  <si>
    <r>
      <rPr>
        <sz val="9"/>
        <rFont val="Arial"/>
        <family val="2"/>
      </rPr>
      <t>80 x 80 cm</t>
    </r>
  </si>
  <si>
    <r>
      <rPr>
        <sz val="9"/>
        <rFont val="Arial"/>
        <family val="2"/>
      </rPr>
      <t>70 x100 cm</t>
    </r>
  </si>
  <si>
    <r>
      <rPr>
        <sz val="9"/>
        <rFont val="Arial"/>
        <family val="2"/>
      </rPr>
      <t>60 x120 cm</t>
    </r>
  </si>
  <si>
    <r>
      <rPr>
        <sz val="9"/>
        <rFont val="Arial"/>
        <family val="2"/>
      </rPr>
      <t>60 x 80 cm</t>
    </r>
  </si>
  <si>
    <r>
      <rPr>
        <sz val="9"/>
        <rFont val="Arial"/>
        <family val="2"/>
      </rPr>
      <t>60 x 60 cm</t>
    </r>
  </si>
  <si>
    <r>
      <rPr>
        <sz val="9"/>
        <rFont val="Arial"/>
        <family val="2"/>
      </rPr>
      <t>50 x100 cm</t>
    </r>
  </si>
  <si>
    <r>
      <rPr>
        <sz val="9"/>
        <rFont val="Arial"/>
        <family val="2"/>
      </rPr>
      <t>50 x 70 cm</t>
    </r>
  </si>
  <si>
    <r>
      <rPr>
        <sz val="9"/>
        <rFont val="Arial"/>
        <family val="2"/>
      </rPr>
      <t>50 x 60 cm</t>
    </r>
  </si>
  <si>
    <r>
      <rPr>
        <sz val="9"/>
        <rFont val="Arial"/>
        <family val="2"/>
      </rPr>
      <t>50 x 50 cm</t>
    </r>
  </si>
  <si>
    <r>
      <rPr>
        <sz val="9"/>
        <rFont val="Arial"/>
        <family val="2"/>
      </rPr>
      <t>40 x 80 cm</t>
    </r>
  </si>
  <si>
    <r>
      <rPr>
        <sz val="9"/>
        <rFont val="Arial"/>
        <family val="2"/>
      </rPr>
      <t>40 x 60 cm</t>
    </r>
  </si>
  <si>
    <r>
      <rPr>
        <sz val="9"/>
        <rFont val="Arial"/>
        <family val="2"/>
      </rPr>
      <t>40 x 50 cm</t>
    </r>
  </si>
  <si>
    <r>
      <rPr>
        <sz val="9"/>
        <rFont val="Arial"/>
        <family val="2"/>
      </rPr>
      <t>40 x 40 cm</t>
    </r>
  </si>
  <si>
    <r>
      <rPr>
        <sz val="9"/>
        <rFont val="Arial"/>
        <family val="2"/>
      </rPr>
      <t>30 x 70 cm</t>
    </r>
  </si>
  <si>
    <r>
      <rPr>
        <sz val="9"/>
        <rFont val="Arial"/>
        <family val="2"/>
      </rPr>
      <t>30 x 40 cm</t>
    </r>
  </si>
  <si>
    <r>
      <rPr>
        <sz val="9"/>
        <rFont val="Arial"/>
        <family val="2"/>
      </rPr>
      <t>30 x 30 cm</t>
    </r>
  </si>
  <si>
    <r>
      <rPr>
        <sz val="9"/>
        <rFont val="Arial"/>
        <family val="2"/>
      </rPr>
      <t>20 x 50 cm</t>
    </r>
  </si>
  <si>
    <r>
      <rPr>
        <sz val="9"/>
        <rFont val="Arial"/>
        <family val="2"/>
      </rPr>
      <t>20 x 20 cm</t>
    </r>
  </si>
  <si>
    <r>
      <rPr>
        <b/>
        <sz val="12"/>
        <rFont val="Arial"/>
        <family val="2"/>
      </rPr>
      <t>Greenleafs Cotton 3D 30 mm</t>
    </r>
  </si>
  <si>
    <r>
      <rPr>
        <sz val="9"/>
        <rFont val="Arial"/>
        <family val="2"/>
      </rPr>
      <t>Greenleafs Cotton 100 x100 cm</t>
    </r>
  </si>
  <si>
    <t>10 x 10 cm</t>
  </si>
  <si>
    <t>13 x 18 cm</t>
  </si>
  <si>
    <t>15 x 15 cm</t>
  </si>
  <si>
    <t>15 x 80 cm</t>
  </si>
  <si>
    <t>18 x 24 cm</t>
  </si>
  <si>
    <t>20 x 20 cm</t>
  </si>
  <si>
    <t>20 x 50 cm</t>
  </si>
  <si>
    <t>24 x 30 cm</t>
  </si>
  <si>
    <t>30 x 30 cm</t>
  </si>
  <si>
    <t>30 x 40 cm</t>
  </si>
  <si>
    <t>30 x 70 cm</t>
  </si>
  <si>
    <t>40 x 40 cm</t>
  </si>
  <si>
    <t>40 x 50 cm</t>
  </si>
  <si>
    <t>40 x 60 cm</t>
  </si>
  <si>
    <t>40 x 80 cm</t>
  </si>
  <si>
    <t>50 x 50 cm</t>
  </si>
  <si>
    <t>50 x 60 cm</t>
  </si>
  <si>
    <t>50 x 70 cm</t>
  </si>
  <si>
    <t>60 x 60 cm</t>
  </si>
  <si>
    <t>60 x 80 cm</t>
  </si>
  <si>
    <t>70 x 70 cm</t>
  </si>
  <si>
    <t>70 x100 cm</t>
  </si>
  <si>
    <t xml:space="preserve"> 100x100 cm</t>
  </si>
  <si>
    <t>100 x 150 cm</t>
  </si>
  <si>
    <t>100 x 100 cm</t>
  </si>
  <si>
    <t xml:space="preserve">Greenleafs Cotton </t>
  </si>
  <si>
    <t xml:space="preserve">Greenleafs Cotton 3D </t>
  </si>
  <si>
    <t>Greenleafs Cotton 17 mm</t>
  </si>
  <si>
    <t>Greenleafs Cotton 30 mm</t>
  </si>
  <si>
    <t>S.P.R.L.  ART EVASION</t>
  </si>
  <si>
    <t xml:space="preserve">BON DE COMMANDE </t>
  </si>
  <si>
    <t>Rue du Gard 3, 5</t>
  </si>
  <si>
    <t>A SAUVEGARDER ET ENVOYER A</t>
  </si>
  <si>
    <t>B - 7900 Leuze-en-Hainaut</t>
  </si>
  <si>
    <t>info@art-evasion.be</t>
  </si>
  <si>
    <t>Téléphone/Fax:  069/66.32.54</t>
  </si>
  <si>
    <t>E-Mail:  info@art-evasion.be</t>
  </si>
  <si>
    <t>Cliquer sur les onglets au bas de la page pour</t>
  </si>
  <si>
    <t>http://www.art-evasion.be</t>
  </si>
  <si>
    <t>accéder aux listes et ajouter vos quantités désirées.</t>
  </si>
  <si>
    <t>Banque : IBAN BE12 7512 0177 4992</t>
  </si>
  <si>
    <t>T.V.A .  BE-0475.507.559, RPM Tournai</t>
  </si>
  <si>
    <t>Complétez toutes les cases en orange :</t>
  </si>
  <si>
    <t>Date :</t>
  </si>
  <si>
    <t>Votre nom :</t>
  </si>
  <si>
    <t>Votre prénom :</t>
  </si>
  <si>
    <t xml:space="preserve">Votre adresse e-mail : </t>
  </si>
  <si>
    <t>Votre numéro de téléphone</t>
  </si>
  <si>
    <t xml:space="preserve">RECAPITULATIF : </t>
  </si>
  <si>
    <t>TOILES</t>
  </si>
  <si>
    <t>TOTAL            PRIX TVA COMPRISE</t>
  </si>
  <si>
    <t>GREENLEAFS</t>
  </si>
  <si>
    <t>GREENLEAFS 3D</t>
  </si>
  <si>
    <t>MUSEO COTTON</t>
  </si>
  <si>
    <t>MUSEO COTTON 3D</t>
  </si>
  <si>
    <t xml:space="preserve">Nous vous remercions pour votre commande. </t>
  </si>
  <si>
    <t>Un mail de confirmation de disponibilié et instructions de paiement vous sera envoyé d'ici peu.</t>
  </si>
  <si>
    <t>Votre adresse :</t>
  </si>
  <si>
    <t>TOTAL TVA Comprise</t>
  </si>
  <si>
    <t>Votre commande :</t>
  </si>
  <si>
    <t>Votre numéro de TVA :</t>
  </si>
  <si>
    <t>Denomination :</t>
  </si>
  <si>
    <t xml:space="preserve">                   LIVRAISON GRATUITE </t>
  </si>
  <si>
    <t>Activez la modification</t>
  </si>
  <si>
    <t>Attention : minimum de commande TVA COMPRISE : 1170 euros</t>
  </si>
  <si>
    <t>TVA Comprise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</si>
</sst>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36">
    <font>
      <sz val="10"/>
      <name val="Verdana"/>
    </font>
    <font>
      <sz val="10"/>
      <name val="Calibri"/>
    </font>
    <font>
      <sz val="10"/>
      <name val="Verdana"/>
      <family val="2"/>
    </font>
    <font>
      <sz val="10"/>
      <name val="Calibri"/>
      <family val="2"/>
    </font>
    <font>
      <b/>
      <sz val="16"/>
      <name val="Verdana"/>
      <family val="2"/>
    </font>
    <font>
      <b/>
      <sz val="16"/>
      <name val="Calibri"/>
      <family val="2"/>
    </font>
    <font>
      <sz val="9"/>
      <name val="Arial"/>
      <family val="2"/>
    </font>
    <font>
      <sz val="14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Verdana"/>
    </font>
    <font>
      <sz val="12"/>
      <name val="Arial"/>
      <family val="2"/>
    </font>
    <font>
      <b/>
      <sz val="10"/>
      <name val="Arial"/>
      <family val="2"/>
    </font>
    <font>
      <sz val="16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i/>
      <sz val="12"/>
      <name val="Arial"/>
      <family val="2"/>
    </font>
    <font>
      <u/>
      <sz val="10"/>
      <name val="Arial"/>
      <family val="2"/>
    </font>
    <font>
      <b/>
      <i/>
      <sz val="12"/>
      <name val="Dom Casual"/>
    </font>
    <font>
      <b/>
      <i/>
      <u/>
      <sz val="14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i/>
      <u/>
      <sz val="20"/>
      <color rgb="FF00B050"/>
      <name val="Calibri"/>
      <family val="2"/>
      <scheme val="minor"/>
    </font>
    <font>
      <sz val="20"/>
      <color rgb="FF00B050"/>
      <name val="Verdana"/>
      <family val="2"/>
    </font>
    <font>
      <b/>
      <i/>
      <u/>
      <sz val="16"/>
      <color theme="1"/>
      <name val="Calibri"/>
      <family val="2"/>
      <scheme val="minor"/>
    </font>
    <font>
      <sz val="16"/>
      <name val="Verdana"/>
      <family val="2"/>
    </font>
    <font>
      <b/>
      <i/>
      <u/>
      <sz val="16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Verdana"/>
      <family val="2"/>
    </font>
    <font>
      <b/>
      <sz val="16"/>
      <color rgb="FF00B050"/>
      <name val="Verdana"/>
      <family val="2"/>
    </font>
    <font>
      <sz val="14"/>
      <name val="Arial"/>
      <family val="2"/>
    </font>
    <font>
      <sz val="14"/>
      <name val="Verdana"/>
      <family val="2"/>
    </font>
    <font>
      <b/>
      <i/>
      <sz val="16"/>
      <color theme="1"/>
      <name val="Calibri"/>
      <family val="2"/>
      <scheme val="minor"/>
    </font>
    <font>
      <sz val="9"/>
      <name val="Verdana"/>
      <family val="2"/>
    </font>
    <font>
      <b/>
      <i/>
      <sz val="12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 applyNumberFormat="0" applyFill="0" applyBorder="0" applyAlignment="0" applyProtection="0"/>
    <xf numFmtId="0" fontId="11" fillId="0" borderId="0"/>
  </cellStyleXfs>
  <cellXfs count="112">
    <xf numFmtId="0" fontId="0" fillId="0" borderId="0" xfId="0"/>
    <xf numFmtId="0" fontId="0" fillId="0" borderId="1" xfId="0" applyBorder="1" applyAlignment="1">
      <alignment horizontal="left" vertical="top"/>
    </xf>
    <xf numFmtId="164" fontId="0" fillId="0" borderId="0" xfId="0" applyNumberFormat="1"/>
    <xf numFmtId="0" fontId="0" fillId="0" borderId="2" xfId="0" applyBorder="1" applyAlignment="1">
      <alignment horizontal="left" vertical="top"/>
    </xf>
    <xf numFmtId="164" fontId="0" fillId="0" borderId="2" xfId="0" applyNumberFormat="1" applyBorder="1"/>
    <xf numFmtId="0" fontId="0" fillId="0" borderId="2" xfId="0" applyBorder="1" applyAlignment="1">
      <alignment horizontal="center"/>
    </xf>
    <xf numFmtId="164" fontId="2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/>
    <xf numFmtId="164" fontId="2" fillId="3" borderId="2" xfId="0" applyNumberFormat="1" applyFont="1" applyFill="1" applyBorder="1" applyAlignment="1">
      <alignment horizontal="center" wrapText="1"/>
    </xf>
    <xf numFmtId="164" fontId="0" fillId="3" borderId="2" xfId="0" applyNumberFormat="1" applyFill="1" applyBorder="1"/>
    <xf numFmtId="0" fontId="2" fillId="0" borderId="0" xfId="0" applyFont="1"/>
    <xf numFmtId="0" fontId="0" fillId="0" borderId="1" xfId="0" applyBorder="1" applyAlignment="1">
      <alignment horizontal="center"/>
    </xf>
    <xf numFmtId="165" fontId="0" fillId="0" borderId="0" xfId="0" applyNumberFormat="1"/>
    <xf numFmtId="165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8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left"/>
    </xf>
    <xf numFmtId="0" fontId="6" fillId="0" borderId="3" xfId="1" applyFont="1" applyBorder="1" applyAlignment="1">
      <alignment horizontal="left" vertical="center"/>
    </xf>
    <xf numFmtId="2" fontId="8" fillId="0" borderId="0" xfId="1" applyNumberFormat="1"/>
    <xf numFmtId="0" fontId="11" fillId="0" borderId="0" xfId="3" applyAlignment="1">
      <alignment horizontal="center"/>
    </xf>
    <xf numFmtId="0" fontId="9" fillId="0" borderId="0" xfId="3" applyFont="1" applyAlignment="1">
      <alignment horizontal="center"/>
    </xf>
    <xf numFmtId="0" fontId="12" fillId="0" borderId="0" xfId="3" applyFont="1"/>
    <xf numFmtId="0" fontId="11" fillId="0" borderId="0" xfId="3"/>
    <xf numFmtId="0" fontId="8" fillId="0" borderId="0" xfId="3" applyFont="1"/>
    <xf numFmtId="0" fontId="15" fillId="5" borderId="0" xfId="3" applyFont="1" applyFill="1"/>
    <xf numFmtId="0" fontId="16" fillId="0" borderId="0" xfId="2" applyFont="1" applyAlignment="1" applyProtection="1">
      <alignment horizontal="left"/>
    </xf>
    <xf numFmtId="0" fontId="17" fillId="5" borderId="0" xfId="3" applyFont="1" applyFill="1" applyAlignment="1">
      <alignment horizontal="left"/>
    </xf>
    <xf numFmtId="0" fontId="18" fillId="4" borderId="0" xfId="0" applyFont="1" applyFill="1"/>
    <xf numFmtId="0" fontId="0" fillId="4" borderId="0" xfId="0" applyFill="1"/>
    <xf numFmtId="0" fontId="19" fillId="0" borderId="0" xfId="0" applyFont="1"/>
    <xf numFmtId="0" fontId="20" fillId="0" borderId="2" xfId="0" applyFont="1" applyBorder="1"/>
    <xf numFmtId="0" fontId="20" fillId="0" borderId="7" xfId="0" applyFont="1" applyBorder="1" applyAlignment="1">
      <alignment horizontal="right" wrapText="1"/>
    </xf>
    <xf numFmtId="0" fontId="20" fillId="0" borderId="8" xfId="0" applyFont="1" applyBorder="1"/>
    <xf numFmtId="164" fontId="20" fillId="0" borderId="9" xfId="0" applyNumberFormat="1" applyFont="1" applyBorder="1"/>
    <xf numFmtId="0" fontId="20" fillId="0" borderId="10" xfId="0" applyFont="1" applyBorder="1"/>
    <xf numFmtId="164" fontId="20" fillId="0" borderId="11" xfId="0" applyNumberFormat="1" applyFont="1" applyBorder="1"/>
    <xf numFmtId="0" fontId="21" fillId="0" borderId="10" xfId="0" applyFont="1" applyBorder="1"/>
    <xf numFmtId="164" fontId="22" fillId="0" borderId="11" xfId="0" applyNumberFormat="1" applyFont="1" applyBorder="1"/>
    <xf numFmtId="0" fontId="20" fillId="0" borderId="0" xfId="0" applyFont="1"/>
    <xf numFmtId="0" fontId="9" fillId="0" borderId="0" xfId="1" applyFont="1" applyAlignment="1">
      <alignment horizontal="left" indent="2"/>
    </xf>
    <xf numFmtId="0" fontId="2" fillId="0" borderId="12" xfId="0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wrapText="1"/>
    </xf>
    <xf numFmtId="2" fontId="2" fillId="3" borderId="12" xfId="0" applyNumberFormat="1" applyFont="1" applyFill="1" applyBorder="1" applyAlignment="1">
      <alignment horizontal="center" wrapText="1"/>
    </xf>
    <xf numFmtId="0" fontId="6" fillId="0" borderId="2" xfId="1" applyFont="1" applyBorder="1" applyAlignment="1">
      <alignment horizontal="left" vertical="center"/>
    </xf>
    <xf numFmtId="2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left" vertical="center"/>
    </xf>
    <xf numFmtId="1" fontId="6" fillId="0" borderId="2" xfId="1" applyNumberFormat="1" applyFont="1" applyBorder="1" applyAlignment="1">
      <alignment horizontal="left" indent="1"/>
    </xf>
    <xf numFmtId="2" fontId="6" fillId="0" borderId="2" xfId="1" applyNumberFormat="1" applyFont="1" applyBorder="1" applyAlignment="1">
      <alignment horizontal="left" indent="1"/>
    </xf>
    <xf numFmtId="2" fontId="8" fillId="3" borderId="2" xfId="1" applyNumberFormat="1" applyFill="1" applyBorder="1"/>
    <xf numFmtId="2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/>
    </xf>
    <xf numFmtId="164" fontId="0" fillId="0" borderId="2" xfId="0" applyNumberFormat="1" applyBorder="1" applyAlignment="1">
      <alignment horizontal="right" vertical="top"/>
    </xf>
    <xf numFmtId="4" fontId="0" fillId="0" borderId="2" xfId="0" applyNumberFormat="1" applyBorder="1" applyAlignment="1">
      <alignment horizontal="right" vertical="top"/>
    </xf>
    <xf numFmtId="165" fontId="0" fillId="0" borderId="2" xfId="0" applyNumberForma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/>
    </xf>
    <xf numFmtId="164" fontId="6" fillId="0" borderId="2" xfId="0" applyNumberFormat="1" applyFont="1" applyBorder="1" applyAlignment="1">
      <alignment horizontal="right"/>
    </xf>
    <xf numFmtId="1" fontId="6" fillId="0" borderId="2" xfId="0" applyNumberFormat="1" applyFont="1" applyBorder="1" applyAlignment="1">
      <alignment horizontal="center"/>
    </xf>
    <xf numFmtId="2" fontId="0" fillId="0" borderId="0" xfId="0" applyNumberFormat="1"/>
    <xf numFmtId="0" fontId="21" fillId="0" borderId="0" xfId="0" applyFont="1"/>
    <xf numFmtId="164" fontId="22" fillId="0" borderId="0" xfId="0" applyNumberFormat="1" applyFont="1"/>
    <xf numFmtId="0" fontId="23" fillId="0" borderId="0" xfId="0" applyFont="1"/>
    <xf numFmtId="164" fontId="24" fillId="0" borderId="0" xfId="0" applyNumberFormat="1" applyFont="1"/>
    <xf numFmtId="0" fontId="13" fillId="2" borderId="0" xfId="0" applyFont="1" applyFill="1"/>
    <xf numFmtId="11" fontId="9" fillId="2" borderId="0" xfId="3" applyNumberFormat="1" applyFont="1" applyFill="1"/>
    <xf numFmtId="0" fontId="9" fillId="2" borderId="0" xfId="3" applyFont="1" applyFill="1"/>
    <xf numFmtId="0" fontId="11" fillId="2" borderId="0" xfId="3" applyFill="1"/>
    <xf numFmtId="0" fontId="14" fillId="2" borderId="0" xfId="2" applyFont="1" applyFill="1" applyProtection="1"/>
    <xf numFmtId="0" fontId="8" fillId="2" borderId="0" xfId="3" applyFont="1" applyFill="1"/>
    <xf numFmtId="0" fontId="25" fillId="0" borderId="0" xfId="0" applyFont="1"/>
    <xf numFmtId="0" fontId="26" fillId="0" borderId="0" xfId="0" applyFont="1"/>
    <xf numFmtId="0" fontId="28" fillId="0" borderId="0" xfId="0" applyFont="1" applyAlignment="1">
      <alignment horizontal="right"/>
    </xf>
    <xf numFmtId="164" fontId="29" fillId="0" borderId="0" xfId="0" applyNumberFormat="1" applyFont="1"/>
    <xf numFmtId="164" fontId="30" fillId="0" borderId="0" xfId="0" applyNumberFormat="1" applyFont="1"/>
    <xf numFmtId="0" fontId="31" fillId="0" borderId="0" xfId="3" applyFont="1" applyAlignment="1">
      <alignment horizontal="right"/>
    </xf>
    <xf numFmtId="0" fontId="32" fillId="0" borderId="0" xfId="0" applyFont="1"/>
    <xf numFmtId="0" fontId="32" fillId="4" borderId="6" xfId="0" applyFont="1" applyFill="1" applyBorder="1" applyProtection="1">
      <protection locked="0"/>
    </xf>
    <xf numFmtId="0" fontId="27" fillId="0" borderId="0" xfId="0" applyFont="1" applyAlignment="1">
      <alignment horizontal="right"/>
    </xf>
    <xf numFmtId="1" fontId="6" fillId="0" borderId="2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8" fillId="0" borderId="0" xfId="1" applyAlignment="1">
      <alignment horizontal="center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6" fillId="2" borderId="2" xfId="1" applyNumberFormat="1" applyFont="1" applyFill="1" applyBorder="1" applyAlignment="1" applyProtection="1">
      <alignment horizontal="right" vertical="center"/>
      <protection locked="0"/>
    </xf>
    <xf numFmtId="1" fontId="6" fillId="2" borderId="2" xfId="1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" fontId="8" fillId="0" borderId="0" xfId="1" applyNumberForma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0" borderId="0" xfId="0" applyProtection="1">
      <protection locked="0"/>
    </xf>
    <xf numFmtId="0" fontId="2" fillId="2" borderId="2" xfId="0" applyFont="1" applyFill="1" applyBorder="1" applyProtection="1">
      <protection locked="0"/>
    </xf>
    <xf numFmtId="164" fontId="34" fillId="3" borderId="2" xfId="0" applyNumberFormat="1" applyFont="1" applyFill="1" applyBorder="1"/>
    <xf numFmtId="0" fontId="34" fillId="0" borderId="0" xfId="0" applyFont="1"/>
    <xf numFmtId="164" fontId="34" fillId="0" borderId="0" xfId="0" applyNumberFormat="1" applyFont="1"/>
    <xf numFmtId="0" fontId="32" fillId="4" borderId="0" xfId="0" applyFont="1" applyFill="1" applyProtection="1">
      <protection locked="0"/>
    </xf>
    <xf numFmtId="0" fontId="32" fillId="4" borderId="6" xfId="0" applyFont="1" applyFill="1" applyBorder="1" applyProtection="1">
      <protection locked="0"/>
    </xf>
    <xf numFmtId="0" fontId="3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4" fontId="32" fillId="4" borderId="5" xfId="0" applyNumberFormat="1" applyFont="1" applyFill="1" applyBorder="1" applyProtection="1">
      <protection locked="0"/>
    </xf>
    <xf numFmtId="0" fontId="9" fillId="0" borderId="4" xfId="1" applyFont="1" applyBorder="1" applyAlignment="1">
      <alignment horizontal="left" indent="2"/>
    </xf>
    <xf numFmtId="0" fontId="6" fillId="0" borderId="0" xfId="1" applyFont="1" applyAlignment="1">
      <alignment horizontal="left"/>
    </xf>
    <xf numFmtId="0" fontId="9" fillId="0" borderId="4" xfId="1" applyFont="1" applyBorder="1" applyAlignment="1">
      <alignment horizontal="left" indent="1"/>
    </xf>
    <xf numFmtId="0" fontId="35" fillId="0" borderId="0" xfId="0" applyFont="1"/>
  </cellXfs>
  <cellStyles count="4">
    <cellStyle name="Lien hypertexte" xfId="2" builtinId="8"/>
    <cellStyle name="Normal" xfId="0" builtinId="0"/>
    <cellStyle name="Normal 2" xfId="1" xr:uid="{0CE9BB6B-FFC3-45F4-8C54-17452F84462F}"/>
    <cellStyle name="Normal 3" xfId="3" xr:uid="{E7400461-5F4E-4FE4-B075-12361C57192F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2124075</xdr:colOff>
      <xdr:row>3</xdr:row>
      <xdr:rowOff>109141</xdr:rowOff>
    </xdr:to>
    <xdr:pic>
      <xdr:nvPicPr>
        <xdr:cNvPr id="2" name="Picture 46">
          <a:extLst>
            <a:ext uri="{FF2B5EF4-FFF2-40B4-BE49-F238E27FC236}">
              <a16:creationId xmlns:a16="http://schemas.microsoft.com/office/drawing/2014/main" id="{913D0A23-40DE-49FA-8CF8-FE82809D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24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35719</xdr:colOff>
      <xdr:row>0</xdr:row>
      <xdr:rowOff>17858</xdr:rowOff>
    </xdr:from>
    <xdr:to>
      <xdr:col>2</xdr:col>
      <xdr:colOff>226219</xdr:colOff>
      <xdr:row>0</xdr:row>
      <xdr:rowOff>244078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8492B2BE-DD58-E36E-15D0-6403C3416FA7}"/>
            </a:ext>
          </a:extLst>
        </xdr:cNvPr>
        <xdr:cNvSpPr/>
      </xdr:nvSpPr>
      <xdr:spPr>
        <a:xfrm rot="10800000">
          <a:off x="4595813" y="17858"/>
          <a:ext cx="190500" cy="22622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rt-evasion.b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59B5-3319-4EAA-A10E-95C3384D431C}">
  <dimension ref="A1:D39"/>
  <sheetViews>
    <sheetView tabSelected="1" view="pageBreakPreview" topLeftCell="A13" zoomScaleNormal="100" zoomScaleSheetLayoutView="100" workbookViewId="0">
      <selection activeCell="B13" sqref="B13:D13"/>
    </sheetView>
  </sheetViews>
  <sheetFormatPr baseColWidth="10" defaultRowHeight="12.75"/>
  <cols>
    <col min="1" max="1" width="33.75" customWidth="1"/>
    <col min="2" max="2" width="26.125" customWidth="1"/>
    <col min="3" max="3" width="13.25" customWidth="1"/>
    <col min="4" max="4" width="11" customWidth="1"/>
  </cols>
  <sheetData>
    <row r="1" spans="1:4" ht="21" customHeight="1">
      <c r="A1" s="28"/>
      <c r="B1" s="29" t="s">
        <v>416</v>
      </c>
      <c r="C1" s="29"/>
      <c r="D1" s="30"/>
    </row>
    <row r="2" spans="1:4" ht="21">
      <c r="A2" s="31"/>
      <c r="B2" s="72" t="s">
        <v>383</v>
      </c>
      <c r="C2" s="73"/>
      <c r="D2" s="74"/>
    </row>
    <row r="3" spans="1:4" ht="21">
      <c r="A3" s="31"/>
      <c r="B3" s="72" t="s">
        <v>385</v>
      </c>
      <c r="C3" s="75"/>
      <c r="D3" s="75"/>
    </row>
    <row r="4" spans="1:4" ht="28.5">
      <c r="A4" s="32" t="s">
        <v>382</v>
      </c>
      <c r="B4" s="76" t="s">
        <v>387</v>
      </c>
      <c r="C4" s="75"/>
      <c r="D4" s="75"/>
    </row>
    <row r="5" spans="1:4" ht="15">
      <c r="A5" s="32" t="s">
        <v>384</v>
      </c>
      <c r="B5" s="11"/>
      <c r="C5" s="77"/>
      <c r="D5" s="75"/>
    </row>
    <row r="6" spans="1:4" ht="15">
      <c r="A6" s="32" t="s">
        <v>386</v>
      </c>
      <c r="B6" s="11"/>
      <c r="C6" s="77"/>
      <c r="D6" s="75"/>
    </row>
    <row r="7" spans="1:4" ht="15">
      <c r="A7" s="32" t="s">
        <v>388</v>
      </c>
      <c r="B7" s="32"/>
      <c r="C7" s="32"/>
      <c r="D7" s="31"/>
    </row>
    <row r="8" spans="1:4" ht="15">
      <c r="A8" s="32" t="s">
        <v>389</v>
      </c>
      <c r="B8" s="33" t="s">
        <v>390</v>
      </c>
      <c r="C8" s="33"/>
      <c r="D8" s="33"/>
    </row>
    <row r="9" spans="1:4" ht="15">
      <c r="A9" s="34" t="s">
        <v>391</v>
      </c>
      <c r="B9" s="35" t="s">
        <v>392</v>
      </c>
      <c r="C9" s="35"/>
      <c r="D9" s="33"/>
    </row>
    <row r="10" spans="1:4" ht="15">
      <c r="A10" s="32" t="s">
        <v>393</v>
      </c>
      <c r="B10" s="32"/>
      <c r="C10" s="32"/>
      <c r="D10" s="31"/>
    </row>
    <row r="11" spans="1:4" ht="15">
      <c r="A11" s="32" t="s">
        <v>394</v>
      </c>
      <c r="B11" s="32"/>
      <c r="C11" s="32"/>
      <c r="D11" s="31"/>
    </row>
    <row r="12" spans="1:4" ht="18.75">
      <c r="B12" s="36" t="s">
        <v>395</v>
      </c>
      <c r="C12" s="37"/>
      <c r="D12" s="37"/>
    </row>
    <row r="13" spans="1:4" s="84" customFormat="1" ht="18">
      <c r="A13" s="83" t="s">
        <v>396</v>
      </c>
      <c r="B13" s="107"/>
      <c r="C13" s="107"/>
      <c r="D13" s="107"/>
    </row>
    <row r="14" spans="1:4" s="84" customFormat="1" ht="18">
      <c r="A14" s="83" t="s">
        <v>414</v>
      </c>
      <c r="B14" s="103"/>
      <c r="C14" s="103"/>
      <c r="D14" s="103"/>
    </row>
    <row r="15" spans="1:4" s="84" customFormat="1" ht="18">
      <c r="A15" s="83" t="s">
        <v>397</v>
      </c>
      <c r="B15" s="103"/>
      <c r="C15" s="103"/>
      <c r="D15" s="103"/>
    </row>
    <row r="16" spans="1:4" s="84" customFormat="1" ht="18">
      <c r="A16" s="83" t="s">
        <v>398</v>
      </c>
      <c r="B16" s="104"/>
      <c r="C16" s="104"/>
      <c r="D16" s="104"/>
    </row>
    <row r="17" spans="1:4" s="84" customFormat="1" ht="18">
      <c r="A17" s="83" t="s">
        <v>410</v>
      </c>
      <c r="B17" s="103"/>
      <c r="C17" s="103"/>
      <c r="D17" s="103"/>
    </row>
    <row r="18" spans="1:4" s="84" customFormat="1" ht="18">
      <c r="A18" s="83"/>
      <c r="B18" s="104"/>
      <c r="C18" s="104"/>
      <c r="D18" s="104"/>
    </row>
    <row r="19" spans="1:4" s="84" customFormat="1" ht="18">
      <c r="A19" s="83"/>
      <c r="B19" s="85"/>
      <c r="C19" s="85"/>
      <c r="D19" s="85"/>
    </row>
    <row r="20" spans="1:4" s="84" customFormat="1" ht="18">
      <c r="A20" s="83" t="s">
        <v>413</v>
      </c>
      <c r="B20" s="104"/>
      <c r="C20" s="104"/>
      <c r="D20" s="104"/>
    </row>
    <row r="21" spans="1:4" s="84" customFormat="1" ht="18">
      <c r="A21" s="83" t="s">
        <v>399</v>
      </c>
      <c r="B21" s="103"/>
      <c r="C21" s="103"/>
      <c r="D21" s="103"/>
    </row>
    <row r="22" spans="1:4" s="84" customFormat="1" ht="18">
      <c r="A22" s="83" t="s">
        <v>400</v>
      </c>
      <c r="B22" s="104"/>
      <c r="C22" s="104"/>
      <c r="D22" s="104"/>
    </row>
    <row r="24" spans="1:4" s="79" customFormat="1" ht="21">
      <c r="A24" s="78" t="s">
        <v>417</v>
      </c>
    </row>
    <row r="25" spans="1:4" s="79" customFormat="1" ht="21">
      <c r="A25" s="105" t="s">
        <v>415</v>
      </c>
      <c r="B25" s="106"/>
      <c r="C25" s="106"/>
    </row>
    <row r="26" spans="1:4" s="79" customFormat="1" ht="21">
      <c r="A26" s="80" t="s">
        <v>412</v>
      </c>
      <c r="B26" s="81">
        <f>B36</f>
        <v>0</v>
      </c>
      <c r="C26" s="111" t="s">
        <v>418</v>
      </c>
    </row>
    <row r="27" spans="1:4" s="79" customFormat="1" ht="21">
      <c r="A27" s="86"/>
      <c r="B27" s="82"/>
    </row>
    <row r="28" spans="1:4" ht="15.75" customHeight="1">
      <c r="A28" s="70"/>
      <c r="B28" s="71"/>
    </row>
    <row r="29" spans="1:4" ht="26.25">
      <c r="A29" s="38" t="s">
        <v>401</v>
      </c>
    </row>
    <row r="31" spans="1:4" ht="31.5">
      <c r="A31" s="39" t="s">
        <v>402</v>
      </c>
      <c r="B31" s="40" t="s">
        <v>403</v>
      </c>
    </row>
    <row r="32" spans="1:4" ht="15.75">
      <c r="A32" s="41" t="s">
        <v>404</v>
      </c>
      <c r="B32" s="42">
        <f>'Greenleafs Cotton 17mm'!I27</f>
        <v>0</v>
      </c>
    </row>
    <row r="33" spans="1:2" ht="15.75">
      <c r="A33" s="41" t="s">
        <v>405</v>
      </c>
      <c r="B33" s="42">
        <f>+'Greenleafs Cotton 3D 30 mm'!I25</f>
        <v>0</v>
      </c>
    </row>
    <row r="34" spans="1:2" ht="15.75">
      <c r="A34" s="41" t="s">
        <v>406</v>
      </c>
      <c r="B34" s="42">
        <f>'Museo Cotton 21mm'!G99</f>
        <v>0</v>
      </c>
    </row>
    <row r="35" spans="1:2" ht="15.75">
      <c r="A35" s="43" t="s">
        <v>407</v>
      </c>
      <c r="B35" s="44">
        <f>'Museo Cotton 3D 41mm'!G89</f>
        <v>0</v>
      </c>
    </row>
    <row r="36" spans="1:2" ht="23.25">
      <c r="A36" s="45" t="s">
        <v>411</v>
      </c>
      <c r="B36" s="46">
        <f>SUM(B32:B35)</f>
        <v>0</v>
      </c>
    </row>
    <row r="37" spans="1:2" ht="26.25" customHeight="1">
      <c r="A37" s="68"/>
      <c r="B37" s="69"/>
    </row>
    <row r="38" spans="1:2" ht="15.75">
      <c r="A38" s="47" t="s">
        <v>408</v>
      </c>
    </row>
    <row r="39" spans="1:2" ht="15.75">
      <c r="A39" s="47" t="s">
        <v>409</v>
      </c>
    </row>
  </sheetData>
  <sheetProtection algorithmName="SHA-512" hashValue="YNsbM12wL8vqx0pU078zc6hvoGD0QbsNWnHSUmJ0DYVe4nPKndAEnuJGc8R13Na57N48Pfw5JBRQgx0ZqM3GKg==" saltValue="sFDYUiKX2RXvThVaEqlUtw==" spinCount="100000" sheet="1" objects="1" scenarios="1" selectLockedCells="1"/>
  <mergeCells count="10">
    <mergeCell ref="B21:D21"/>
    <mergeCell ref="B22:D22"/>
    <mergeCell ref="A25:C25"/>
    <mergeCell ref="B14:D14"/>
    <mergeCell ref="B13:D13"/>
    <mergeCell ref="B15:D15"/>
    <mergeCell ref="B16:D16"/>
    <mergeCell ref="B17:D17"/>
    <mergeCell ref="B18:D18"/>
    <mergeCell ref="B20:D20"/>
  </mergeCells>
  <hyperlinks>
    <hyperlink ref="B4" r:id="rId1" xr:uid="{B921B901-800C-405C-A151-BB0D8B8E40E6}"/>
  </hyperlinks>
  <pageMargins left="0.7" right="0.7" top="0.75" bottom="0.75" header="0.3" footer="0.3"/>
  <pageSetup scale="9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F222-A6DE-44F1-B9B7-FAD8E72C050F}">
  <sheetPr>
    <tabColor rgb="FF92D050"/>
  </sheetPr>
  <dimension ref="A1:I27"/>
  <sheetViews>
    <sheetView topLeftCell="C13" zoomScale="180" zoomScaleNormal="180" workbookViewId="0">
      <selection activeCell="H13" sqref="H2:H13"/>
    </sheetView>
  </sheetViews>
  <sheetFormatPr baseColWidth="10" defaultColWidth="11" defaultRowHeight="12.75"/>
  <cols>
    <col min="1" max="1" width="19.125" style="22" hidden="1" customWidth="1"/>
    <col min="2" max="2" width="0" style="22" hidden="1" customWidth="1"/>
    <col min="3" max="3" width="31.5" style="22" customWidth="1"/>
    <col min="4" max="4" width="9.75" style="22" customWidth="1"/>
    <col min="5" max="5" width="9.75" style="27" customWidth="1"/>
    <col min="6" max="6" width="8.875" style="90" customWidth="1"/>
    <col min="7" max="7" width="11" style="27"/>
    <col min="8" max="8" width="11" style="95"/>
    <col min="9" max="9" width="11" style="27"/>
    <col min="10" max="16384" width="11" style="22"/>
  </cols>
  <sheetData>
    <row r="1" spans="1:9" ht="52.5" thickBot="1">
      <c r="A1" s="108" t="s">
        <v>380</v>
      </c>
      <c r="B1" s="108"/>
      <c r="C1" s="48" t="s">
        <v>380</v>
      </c>
      <c r="D1" s="49" t="s">
        <v>278</v>
      </c>
      <c r="E1" s="50" t="s">
        <v>279</v>
      </c>
      <c r="F1" s="49" t="s">
        <v>329</v>
      </c>
      <c r="G1" s="50" t="s">
        <v>280</v>
      </c>
      <c r="H1" s="91" t="s">
        <v>281</v>
      </c>
      <c r="I1" s="51" t="s">
        <v>282</v>
      </c>
    </row>
    <row r="2" spans="1:9" ht="13.5" thickBot="1">
      <c r="A2" s="26" t="s">
        <v>378</v>
      </c>
      <c r="B2" s="26" t="s">
        <v>353</v>
      </c>
      <c r="C2" s="52" t="str">
        <f t="shared" ref="C2:C24" si="0">CONCATENATE(A2,"",B2)</f>
        <v>Greenleafs Cotton 10 x 10 cm</v>
      </c>
      <c r="D2" s="53">
        <v>1.52</v>
      </c>
      <c r="E2" s="54">
        <f>D2*1.21</f>
        <v>1.8391999999999999</v>
      </c>
      <c r="F2" s="87">
        <v>6</v>
      </c>
      <c r="G2" s="56">
        <f>F2*E2</f>
        <v>11.0352</v>
      </c>
      <c r="H2" s="92"/>
      <c r="I2" s="57" t="str">
        <f>IF(H2=0,"",H2*G2)</f>
        <v/>
      </c>
    </row>
    <row r="3" spans="1:9" ht="13.5" thickBot="1">
      <c r="A3" s="26" t="s">
        <v>378</v>
      </c>
      <c r="B3" s="23" t="s">
        <v>354</v>
      </c>
      <c r="C3" s="52" t="str">
        <f t="shared" si="0"/>
        <v>Greenleafs Cotton 13 x 18 cm</v>
      </c>
      <c r="D3" s="58">
        <v>1.94</v>
      </c>
      <c r="E3" s="54">
        <f t="shared" ref="E3:E25" si="1">D3*1.21</f>
        <v>2.3473999999999999</v>
      </c>
      <c r="F3" s="87">
        <v>6</v>
      </c>
      <c r="G3" s="56">
        <f t="shared" ref="G3:G25" si="2">F3*E3</f>
        <v>14.084399999999999</v>
      </c>
      <c r="H3" s="93"/>
      <c r="I3" s="57" t="str">
        <f t="shared" ref="I3:I25" si="3">IF(H3=0,"",H3*G3)</f>
        <v/>
      </c>
    </row>
    <row r="4" spans="1:9" ht="13.5" thickBot="1">
      <c r="A4" s="26" t="s">
        <v>378</v>
      </c>
      <c r="B4" s="23" t="s">
        <v>355</v>
      </c>
      <c r="C4" s="52" t="str">
        <f t="shared" si="0"/>
        <v>Greenleafs Cotton 15 x 15 cm</v>
      </c>
      <c r="D4" s="58">
        <v>1.89</v>
      </c>
      <c r="E4" s="54">
        <f t="shared" si="1"/>
        <v>2.2868999999999997</v>
      </c>
      <c r="F4" s="87">
        <v>6</v>
      </c>
      <c r="G4" s="56">
        <f t="shared" si="2"/>
        <v>13.721399999999999</v>
      </c>
      <c r="H4" s="93"/>
      <c r="I4" s="57" t="str">
        <f t="shared" si="3"/>
        <v/>
      </c>
    </row>
    <row r="5" spans="1:9" ht="13.5" thickBot="1">
      <c r="A5" s="26" t="s">
        <v>378</v>
      </c>
      <c r="B5" s="23" t="s">
        <v>356</v>
      </c>
      <c r="C5" s="52" t="str">
        <f t="shared" si="0"/>
        <v>Greenleafs Cotton 15 x 80 cm</v>
      </c>
      <c r="D5" s="58">
        <v>5.0199999999999996</v>
      </c>
      <c r="E5" s="54">
        <f t="shared" si="1"/>
        <v>6.0741999999999994</v>
      </c>
      <c r="F5" s="87">
        <v>6</v>
      </c>
      <c r="G5" s="56">
        <f t="shared" si="2"/>
        <v>36.4452</v>
      </c>
      <c r="H5" s="93"/>
      <c r="I5" s="57" t="str">
        <f t="shared" si="3"/>
        <v/>
      </c>
    </row>
    <row r="6" spans="1:9" ht="13.5" thickBot="1">
      <c r="A6" s="26" t="s">
        <v>378</v>
      </c>
      <c r="B6" s="24" t="s">
        <v>357</v>
      </c>
      <c r="C6" s="52" t="str">
        <f t="shared" si="0"/>
        <v>Greenleafs Cotton 18 x 24 cm</v>
      </c>
      <c r="D6" s="53">
        <v>2.29</v>
      </c>
      <c r="E6" s="54">
        <f t="shared" si="1"/>
        <v>2.7709000000000001</v>
      </c>
      <c r="F6" s="88">
        <v>6</v>
      </c>
      <c r="G6" s="56">
        <f t="shared" si="2"/>
        <v>16.625399999999999</v>
      </c>
      <c r="H6" s="92"/>
      <c r="I6" s="57" t="str">
        <f t="shared" si="3"/>
        <v/>
      </c>
    </row>
    <row r="7" spans="1:9" ht="13.5" thickBot="1">
      <c r="A7" s="26" t="s">
        <v>378</v>
      </c>
      <c r="B7" s="24" t="s">
        <v>358</v>
      </c>
      <c r="C7" s="52" t="str">
        <f t="shared" si="0"/>
        <v>Greenleafs Cotton 20 x 20 cm</v>
      </c>
      <c r="D7" s="53">
        <v>2.36</v>
      </c>
      <c r="E7" s="54">
        <f t="shared" si="1"/>
        <v>2.8555999999999999</v>
      </c>
      <c r="F7" s="88">
        <v>6</v>
      </c>
      <c r="G7" s="56">
        <f t="shared" si="2"/>
        <v>17.133600000000001</v>
      </c>
      <c r="H7" s="92"/>
      <c r="I7" s="57" t="str">
        <f t="shared" si="3"/>
        <v/>
      </c>
    </row>
    <row r="8" spans="1:9" ht="13.5" thickBot="1">
      <c r="A8" s="26" t="s">
        <v>378</v>
      </c>
      <c r="B8" s="24" t="s">
        <v>359</v>
      </c>
      <c r="C8" s="52" t="str">
        <f t="shared" si="0"/>
        <v>Greenleafs Cotton 20 x 50 cm</v>
      </c>
      <c r="D8" s="53">
        <v>4.32</v>
      </c>
      <c r="E8" s="54">
        <f t="shared" si="1"/>
        <v>5.2271999999999998</v>
      </c>
      <c r="F8" s="88">
        <v>6</v>
      </c>
      <c r="G8" s="56">
        <f t="shared" si="2"/>
        <v>31.363199999999999</v>
      </c>
      <c r="H8" s="92"/>
      <c r="I8" s="57" t="str">
        <f t="shared" si="3"/>
        <v/>
      </c>
    </row>
    <row r="9" spans="1:9" ht="13.5" thickBot="1">
      <c r="A9" s="26" t="s">
        <v>378</v>
      </c>
      <c r="B9" s="23" t="s">
        <v>360</v>
      </c>
      <c r="C9" s="52" t="str">
        <f t="shared" si="0"/>
        <v>Greenleafs Cotton 24 x 30 cm</v>
      </c>
      <c r="D9" s="58">
        <v>2.99</v>
      </c>
      <c r="E9" s="54">
        <f t="shared" si="1"/>
        <v>3.6179000000000001</v>
      </c>
      <c r="F9" s="87">
        <v>6</v>
      </c>
      <c r="G9" s="56">
        <f t="shared" si="2"/>
        <v>21.7074</v>
      </c>
      <c r="H9" s="93"/>
      <c r="I9" s="57" t="str">
        <f t="shared" si="3"/>
        <v/>
      </c>
    </row>
    <row r="10" spans="1:9" ht="13.5" thickBot="1">
      <c r="A10" s="26" t="s">
        <v>378</v>
      </c>
      <c r="B10" s="23" t="s">
        <v>361</v>
      </c>
      <c r="C10" s="52" t="str">
        <f t="shared" si="0"/>
        <v>Greenleafs Cotton 30 x 30 cm</v>
      </c>
      <c r="D10" s="58">
        <v>3.55</v>
      </c>
      <c r="E10" s="54">
        <f t="shared" si="1"/>
        <v>4.2954999999999997</v>
      </c>
      <c r="F10" s="87">
        <v>6</v>
      </c>
      <c r="G10" s="56">
        <f t="shared" si="2"/>
        <v>25.772999999999996</v>
      </c>
      <c r="H10" s="93"/>
      <c r="I10" s="57" t="str">
        <f t="shared" si="3"/>
        <v/>
      </c>
    </row>
    <row r="11" spans="1:9" ht="13.5" thickBot="1">
      <c r="A11" s="26" t="s">
        <v>378</v>
      </c>
      <c r="B11" s="23" t="s">
        <v>362</v>
      </c>
      <c r="C11" s="52" t="str">
        <f t="shared" si="0"/>
        <v>Greenleafs Cotton 30 x 40 cm</v>
      </c>
      <c r="D11" s="58">
        <v>4.1500000000000004</v>
      </c>
      <c r="E11" s="54">
        <f t="shared" si="1"/>
        <v>5.0215000000000005</v>
      </c>
      <c r="F11" s="87">
        <v>6</v>
      </c>
      <c r="G11" s="56">
        <f t="shared" si="2"/>
        <v>30.129000000000005</v>
      </c>
      <c r="H11" s="93"/>
      <c r="I11" s="57" t="str">
        <f t="shared" si="3"/>
        <v/>
      </c>
    </row>
    <row r="12" spans="1:9" ht="13.5" thickBot="1">
      <c r="A12" s="26" t="s">
        <v>378</v>
      </c>
      <c r="B12" s="23" t="s">
        <v>363</v>
      </c>
      <c r="C12" s="52" t="str">
        <f t="shared" si="0"/>
        <v>Greenleafs Cotton 30 x 70 cm</v>
      </c>
      <c r="D12" s="58">
        <v>7.18</v>
      </c>
      <c r="E12" s="54">
        <f t="shared" si="1"/>
        <v>8.6877999999999993</v>
      </c>
      <c r="F12" s="87">
        <v>6</v>
      </c>
      <c r="G12" s="56">
        <f t="shared" si="2"/>
        <v>52.126799999999996</v>
      </c>
      <c r="H12" s="93"/>
      <c r="I12" s="57" t="str">
        <f t="shared" si="3"/>
        <v/>
      </c>
    </row>
    <row r="13" spans="1:9" ht="13.5" thickBot="1">
      <c r="A13" s="26" t="s">
        <v>378</v>
      </c>
      <c r="B13" s="23" t="s">
        <v>364</v>
      </c>
      <c r="C13" s="52" t="str">
        <f t="shared" si="0"/>
        <v>Greenleafs Cotton 40 x 40 cm</v>
      </c>
      <c r="D13" s="58">
        <v>4.83</v>
      </c>
      <c r="E13" s="54">
        <f t="shared" si="1"/>
        <v>5.8442999999999996</v>
      </c>
      <c r="F13" s="87">
        <v>6</v>
      </c>
      <c r="G13" s="56">
        <f t="shared" si="2"/>
        <v>35.065799999999996</v>
      </c>
      <c r="H13" s="93"/>
      <c r="I13" s="57" t="str">
        <f t="shared" si="3"/>
        <v/>
      </c>
    </row>
    <row r="14" spans="1:9" ht="13.5" thickBot="1">
      <c r="A14" s="26" t="s">
        <v>378</v>
      </c>
      <c r="B14" s="23" t="s">
        <v>365</v>
      </c>
      <c r="C14" s="52" t="str">
        <f t="shared" si="0"/>
        <v>Greenleafs Cotton 40 x 50 cm</v>
      </c>
      <c r="D14" s="58">
        <v>5.58</v>
      </c>
      <c r="E14" s="54">
        <f t="shared" si="1"/>
        <v>6.7518000000000002</v>
      </c>
      <c r="F14" s="87">
        <v>6</v>
      </c>
      <c r="G14" s="56">
        <f t="shared" si="2"/>
        <v>40.510800000000003</v>
      </c>
      <c r="H14" s="93"/>
      <c r="I14" s="57" t="str">
        <f t="shared" si="3"/>
        <v/>
      </c>
    </row>
    <row r="15" spans="1:9" ht="13.5" thickBot="1">
      <c r="A15" s="26" t="s">
        <v>378</v>
      </c>
      <c r="B15" s="23" t="s">
        <v>366</v>
      </c>
      <c r="C15" s="52" t="str">
        <f t="shared" si="0"/>
        <v>Greenleafs Cotton 40 x 60 cm</v>
      </c>
      <c r="D15" s="58">
        <v>6.79</v>
      </c>
      <c r="E15" s="54">
        <f t="shared" si="1"/>
        <v>8.2158999999999995</v>
      </c>
      <c r="F15" s="87">
        <v>6</v>
      </c>
      <c r="G15" s="56">
        <f t="shared" si="2"/>
        <v>49.295400000000001</v>
      </c>
      <c r="H15" s="93"/>
      <c r="I15" s="57" t="str">
        <f t="shared" si="3"/>
        <v/>
      </c>
    </row>
    <row r="16" spans="1:9" ht="13.5" thickBot="1">
      <c r="A16" s="26" t="s">
        <v>378</v>
      </c>
      <c r="B16" s="24" t="s">
        <v>367</v>
      </c>
      <c r="C16" s="52" t="str">
        <f t="shared" si="0"/>
        <v>Greenleafs Cotton 40 x 80 cm</v>
      </c>
      <c r="D16" s="53">
        <v>8.16</v>
      </c>
      <c r="E16" s="54">
        <f t="shared" si="1"/>
        <v>9.8735999999999997</v>
      </c>
      <c r="F16" s="88">
        <v>6</v>
      </c>
      <c r="G16" s="56">
        <f t="shared" si="2"/>
        <v>59.241599999999998</v>
      </c>
      <c r="H16" s="92"/>
      <c r="I16" s="57" t="str">
        <f t="shared" si="3"/>
        <v/>
      </c>
    </row>
    <row r="17" spans="1:9" ht="13.5" thickBot="1">
      <c r="A17" s="26" t="s">
        <v>378</v>
      </c>
      <c r="B17" s="23" t="s">
        <v>368</v>
      </c>
      <c r="C17" s="52" t="str">
        <f t="shared" si="0"/>
        <v>Greenleafs Cotton 50 x 50 cm</v>
      </c>
      <c r="D17" s="58">
        <v>6.37</v>
      </c>
      <c r="E17" s="54">
        <f t="shared" si="1"/>
        <v>7.7077</v>
      </c>
      <c r="F17" s="87">
        <v>6</v>
      </c>
      <c r="G17" s="56">
        <f t="shared" si="2"/>
        <v>46.246200000000002</v>
      </c>
      <c r="H17" s="93"/>
      <c r="I17" s="57" t="str">
        <f t="shared" si="3"/>
        <v/>
      </c>
    </row>
    <row r="18" spans="1:9" ht="13.5" thickBot="1">
      <c r="A18" s="26" t="s">
        <v>378</v>
      </c>
      <c r="B18" s="23" t="s">
        <v>369</v>
      </c>
      <c r="C18" s="52" t="str">
        <f t="shared" si="0"/>
        <v>Greenleafs Cotton 50 x 60 cm</v>
      </c>
      <c r="D18" s="58">
        <v>7.4</v>
      </c>
      <c r="E18" s="54">
        <f t="shared" si="1"/>
        <v>8.9540000000000006</v>
      </c>
      <c r="F18" s="87">
        <v>6</v>
      </c>
      <c r="G18" s="56">
        <f t="shared" si="2"/>
        <v>53.724000000000004</v>
      </c>
      <c r="H18" s="93"/>
      <c r="I18" s="57" t="str">
        <f t="shared" si="3"/>
        <v/>
      </c>
    </row>
    <row r="19" spans="1:9" ht="13.5" thickBot="1">
      <c r="A19" s="26" t="s">
        <v>378</v>
      </c>
      <c r="B19" s="24" t="s">
        <v>370</v>
      </c>
      <c r="C19" s="52" t="str">
        <f t="shared" si="0"/>
        <v>Greenleafs Cotton 50 x 70 cm</v>
      </c>
      <c r="D19" s="58">
        <v>8.2100000000000009</v>
      </c>
      <c r="E19" s="54">
        <f t="shared" si="1"/>
        <v>9.9341000000000008</v>
      </c>
      <c r="F19" s="87">
        <v>6</v>
      </c>
      <c r="G19" s="56">
        <f t="shared" si="2"/>
        <v>59.604600000000005</v>
      </c>
      <c r="H19" s="93"/>
      <c r="I19" s="57" t="str">
        <f t="shared" si="3"/>
        <v/>
      </c>
    </row>
    <row r="20" spans="1:9" ht="13.5" thickBot="1">
      <c r="A20" s="26" t="s">
        <v>378</v>
      </c>
      <c r="B20" s="24" t="s">
        <v>371</v>
      </c>
      <c r="C20" s="52" t="str">
        <f t="shared" si="0"/>
        <v>Greenleafs Cotton 60 x 60 cm</v>
      </c>
      <c r="D20" s="53">
        <v>8.9</v>
      </c>
      <c r="E20" s="54">
        <f t="shared" si="1"/>
        <v>10.769</v>
      </c>
      <c r="F20" s="88">
        <v>6</v>
      </c>
      <c r="G20" s="56">
        <f t="shared" si="2"/>
        <v>64.614000000000004</v>
      </c>
      <c r="H20" s="92"/>
      <c r="I20" s="57" t="str">
        <f t="shared" si="3"/>
        <v/>
      </c>
    </row>
    <row r="21" spans="1:9" ht="13.5" thickBot="1">
      <c r="A21" s="26" t="s">
        <v>378</v>
      </c>
      <c r="B21" s="24" t="s">
        <v>372</v>
      </c>
      <c r="C21" s="52" t="str">
        <f t="shared" si="0"/>
        <v>Greenleafs Cotton 60 x 80 cm</v>
      </c>
      <c r="D21" s="53">
        <v>10.93</v>
      </c>
      <c r="E21" s="54">
        <f t="shared" si="1"/>
        <v>13.225299999999999</v>
      </c>
      <c r="F21" s="88">
        <v>6</v>
      </c>
      <c r="G21" s="56">
        <f t="shared" si="2"/>
        <v>79.351799999999997</v>
      </c>
      <c r="H21" s="92"/>
      <c r="I21" s="57" t="str">
        <f t="shared" si="3"/>
        <v/>
      </c>
    </row>
    <row r="22" spans="1:9" ht="13.5" thickBot="1">
      <c r="A22" s="26" t="s">
        <v>378</v>
      </c>
      <c r="B22" s="24" t="s">
        <v>373</v>
      </c>
      <c r="C22" s="52" t="str">
        <f t="shared" si="0"/>
        <v>Greenleafs Cotton 70 x 70 cm</v>
      </c>
      <c r="D22" s="58">
        <v>11.8</v>
      </c>
      <c r="E22" s="54">
        <f t="shared" si="1"/>
        <v>14.278</v>
      </c>
      <c r="F22" s="87">
        <v>6</v>
      </c>
      <c r="G22" s="56">
        <f t="shared" si="2"/>
        <v>85.668000000000006</v>
      </c>
      <c r="H22" s="93"/>
      <c r="I22" s="57" t="str">
        <f t="shared" si="3"/>
        <v/>
      </c>
    </row>
    <row r="23" spans="1:9">
      <c r="A23" s="26" t="s">
        <v>378</v>
      </c>
      <c r="B23" s="23" t="s">
        <v>374</v>
      </c>
      <c r="C23" s="52" t="str">
        <f t="shared" si="0"/>
        <v>Greenleafs Cotton 70 x100 cm</v>
      </c>
      <c r="D23" s="58">
        <v>14.82</v>
      </c>
      <c r="E23" s="54">
        <f t="shared" si="1"/>
        <v>17.932199999999998</v>
      </c>
      <c r="F23" s="87">
        <v>6</v>
      </c>
      <c r="G23" s="56">
        <f t="shared" si="2"/>
        <v>107.5932</v>
      </c>
      <c r="H23" s="93"/>
      <c r="I23" s="57" t="str">
        <f t="shared" si="3"/>
        <v/>
      </c>
    </row>
    <row r="24" spans="1:9">
      <c r="A24" s="24" t="s">
        <v>330</v>
      </c>
      <c r="B24" s="24" t="s">
        <v>375</v>
      </c>
      <c r="C24" s="52" t="str">
        <f t="shared" si="0"/>
        <v>Greenleafs Cotton 100x100 cm</v>
      </c>
      <c r="D24" s="58">
        <v>16.62</v>
      </c>
      <c r="E24" s="54">
        <f t="shared" si="1"/>
        <v>20.110199999999999</v>
      </c>
      <c r="F24" s="87">
        <v>6</v>
      </c>
      <c r="G24" s="56">
        <f t="shared" si="2"/>
        <v>120.66119999999999</v>
      </c>
      <c r="H24" s="93"/>
      <c r="I24" s="57" t="str">
        <f t="shared" si="3"/>
        <v/>
      </c>
    </row>
    <row r="25" spans="1:9">
      <c r="A25" s="109" t="s">
        <v>352</v>
      </c>
      <c r="B25" s="109"/>
      <c r="C25" s="59" t="s">
        <v>352</v>
      </c>
      <c r="D25" s="58">
        <v>19.97</v>
      </c>
      <c r="E25" s="54">
        <f t="shared" si="1"/>
        <v>24.163699999999999</v>
      </c>
      <c r="F25" s="89">
        <v>6</v>
      </c>
      <c r="G25" s="56">
        <f t="shared" si="2"/>
        <v>144.98219999999998</v>
      </c>
      <c r="H25" s="93"/>
      <c r="I25" s="57" t="str">
        <f t="shared" si="3"/>
        <v/>
      </c>
    </row>
    <row r="27" spans="1:9">
      <c r="G27" s="14"/>
      <c r="H27" s="94" t="s">
        <v>283</v>
      </c>
      <c r="I27" s="67">
        <f>SUM(I2:I25)</f>
        <v>0</v>
      </c>
    </row>
  </sheetData>
  <sheetProtection algorithmName="SHA-512" hashValue="u8ugCBFXraccWjeBso7Qddcv0VAjnHfInLb/Yt2xe/c1enkQUo1QgJiqJw6KZfm57h1pdmryVLtNx5z0l6KgzA==" saltValue="dCV8XxUhZsDvB3IXHzje1A==" spinCount="100000" sheet="1" objects="1" scenarios="1" selectLockedCells="1"/>
  <mergeCells count="2">
    <mergeCell ref="A1:B1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F62D-06BC-41E1-80DF-31FA677FB96C}">
  <sheetPr>
    <tabColor rgb="FF00B050"/>
  </sheetPr>
  <dimension ref="A1:I25"/>
  <sheetViews>
    <sheetView topLeftCell="C1" zoomScale="180" zoomScaleNormal="180" workbookViewId="0">
      <selection activeCell="H8" sqref="H8"/>
    </sheetView>
  </sheetViews>
  <sheetFormatPr baseColWidth="10" defaultColWidth="11" defaultRowHeight="12.75"/>
  <cols>
    <col min="1" max="1" width="19.125" style="22" hidden="1" customWidth="1"/>
    <col min="2" max="2" width="0" style="22" hidden="1" customWidth="1"/>
    <col min="3" max="3" width="31.5" style="22" customWidth="1"/>
    <col min="4" max="4" width="9.75" style="22" customWidth="1"/>
    <col min="5" max="5" width="9.75" style="27" customWidth="1"/>
    <col min="6" max="6" width="8.875" style="22" customWidth="1"/>
    <col min="7" max="7" width="11" style="27"/>
    <col min="8" max="8" width="11" style="95"/>
    <col min="9" max="9" width="11" style="27"/>
    <col min="10" max="16384" width="11" style="22"/>
  </cols>
  <sheetData>
    <row r="1" spans="1:9" ht="52.5" thickBot="1">
      <c r="A1" s="110" t="s">
        <v>351</v>
      </c>
      <c r="B1" s="110"/>
      <c r="C1" s="48" t="s">
        <v>381</v>
      </c>
      <c r="D1" s="49" t="s">
        <v>278</v>
      </c>
      <c r="E1" s="50" t="s">
        <v>279</v>
      </c>
      <c r="F1" s="49" t="s">
        <v>329</v>
      </c>
      <c r="G1" s="50" t="s">
        <v>280</v>
      </c>
      <c r="H1" s="91" t="s">
        <v>281</v>
      </c>
      <c r="I1" s="51" t="s">
        <v>282</v>
      </c>
    </row>
    <row r="2" spans="1:9" ht="13.5" thickBot="1">
      <c r="A2" s="25" t="s">
        <v>379</v>
      </c>
      <c r="B2" s="25" t="s">
        <v>350</v>
      </c>
      <c r="C2" s="52" t="str">
        <f t="shared" ref="C2:C23" si="0">CONCATENATE(A2,"",B2)</f>
        <v>Greenleafs Cotton 3D 20 x 20 cm</v>
      </c>
      <c r="D2" s="58">
        <v>4.3899999999999997</v>
      </c>
      <c r="E2" s="54">
        <f t="shared" ref="E2:E23" si="1">D2*1.21</f>
        <v>5.3118999999999996</v>
      </c>
      <c r="F2" s="55">
        <v>6</v>
      </c>
      <c r="G2" s="56">
        <f t="shared" ref="G2:G23" si="2">F2*E2</f>
        <v>31.871399999999998</v>
      </c>
      <c r="H2" s="93">
        <v>0</v>
      </c>
      <c r="I2" s="57" t="str">
        <f t="shared" ref="I2:I23" si="3">IF(H2=0,"",H2*G2)</f>
        <v/>
      </c>
    </row>
    <row r="3" spans="1:9" ht="13.5" thickBot="1">
      <c r="A3" s="25" t="s">
        <v>379</v>
      </c>
      <c r="B3" s="23" t="s">
        <v>349</v>
      </c>
      <c r="C3" s="52" t="str">
        <f t="shared" si="0"/>
        <v>Greenleafs Cotton 3D 20 x 50 cm</v>
      </c>
      <c r="D3" s="58">
        <v>6.41</v>
      </c>
      <c r="E3" s="54">
        <f t="shared" si="1"/>
        <v>7.7561</v>
      </c>
      <c r="F3" s="55">
        <v>6</v>
      </c>
      <c r="G3" s="56">
        <f t="shared" si="2"/>
        <v>46.5366</v>
      </c>
      <c r="H3" s="93"/>
      <c r="I3" s="57" t="str">
        <f t="shared" si="3"/>
        <v/>
      </c>
    </row>
    <row r="4" spans="1:9" ht="13.5" thickBot="1">
      <c r="A4" s="25" t="s">
        <v>379</v>
      </c>
      <c r="B4" s="23" t="s">
        <v>348</v>
      </c>
      <c r="C4" s="52" t="str">
        <f t="shared" si="0"/>
        <v>Greenleafs Cotton 3D 30 x 30 cm</v>
      </c>
      <c r="D4" s="58">
        <v>5.9</v>
      </c>
      <c r="E4" s="54">
        <f t="shared" si="1"/>
        <v>7.1390000000000002</v>
      </c>
      <c r="F4" s="55">
        <v>6</v>
      </c>
      <c r="G4" s="56">
        <f t="shared" si="2"/>
        <v>42.834000000000003</v>
      </c>
      <c r="H4" s="93"/>
      <c r="I4" s="57" t="str">
        <f t="shared" si="3"/>
        <v/>
      </c>
    </row>
    <row r="5" spans="1:9" ht="13.5" thickBot="1">
      <c r="A5" s="25" t="s">
        <v>379</v>
      </c>
      <c r="B5" s="23" t="s">
        <v>347</v>
      </c>
      <c r="C5" s="52" t="str">
        <f t="shared" si="0"/>
        <v>Greenleafs Cotton 3D 30 x 40 cm</v>
      </c>
      <c r="D5" s="58">
        <v>6.63</v>
      </c>
      <c r="E5" s="54">
        <f t="shared" si="1"/>
        <v>8.0222999999999995</v>
      </c>
      <c r="F5" s="55">
        <v>6</v>
      </c>
      <c r="G5" s="56">
        <f t="shared" si="2"/>
        <v>48.133799999999994</v>
      </c>
      <c r="H5" s="93"/>
      <c r="I5" s="57" t="str">
        <f t="shared" si="3"/>
        <v/>
      </c>
    </row>
    <row r="6" spans="1:9" ht="13.5" thickBot="1">
      <c r="A6" s="25" t="s">
        <v>379</v>
      </c>
      <c r="B6" s="24" t="s">
        <v>346</v>
      </c>
      <c r="C6" s="52" t="str">
        <f t="shared" si="0"/>
        <v>Greenleafs Cotton 3D 30 x 70 cm</v>
      </c>
      <c r="D6" s="58">
        <v>10.06</v>
      </c>
      <c r="E6" s="54">
        <f t="shared" si="1"/>
        <v>12.172600000000001</v>
      </c>
      <c r="F6" s="55">
        <v>6</v>
      </c>
      <c r="G6" s="56">
        <f t="shared" si="2"/>
        <v>73.035600000000002</v>
      </c>
      <c r="H6" s="93"/>
      <c r="I6" s="57" t="str">
        <f t="shared" si="3"/>
        <v/>
      </c>
    </row>
    <row r="7" spans="1:9" ht="13.5" thickBot="1">
      <c r="A7" s="25" t="s">
        <v>379</v>
      </c>
      <c r="B7" s="24" t="s">
        <v>345</v>
      </c>
      <c r="C7" s="52" t="str">
        <f t="shared" si="0"/>
        <v>Greenleafs Cotton 3D 40 x 40 cm</v>
      </c>
      <c r="D7" s="58">
        <v>8.11</v>
      </c>
      <c r="E7" s="54">
        <f t="shared" si="1"/>
        <v>9.8130999999999986</v>
      </c>
      <c r="F7" s="55">
        <v>6</v>
      </c>
      <c r="G7" s="56">
        <f t="shared" si="2"/>
        <v>58.878599999999992</v>
      </c>
      <c r="H7" s="93"/>
      <c r="I7" s="57" t="str">
        <f t="shared" si="3"/>
        <v/>
      </c>
    </row>
    <row r="8" spans="1:9" ht="13.5" thickBot="1">
      <c r="A8" s="25" t="s">
        <v>379</v>
      </c>
      <c r="B8" s="23" t="s">
        <v>344</v>
      </c>
      <c r="C8" s="52" t="str">
        <f t="shared" si="0"/>
        <v>Greenleafs Cotton 3D 40 x 50 cm</v>
      </c>
      <c r="D8" s="58">
        <v>8.9600000000000009</v>
      </c>
      <c r="E8" s="54">
        <f t="shared" si="1"/>
        <v>10.841600000000001</v>
      </c>
      <c r="F8" s="55">
        <v>6</v>
      </c>
      <c r="G8" s="56">
        <f t="shared" si="2"/>
        <v>65.049600000000012</v>
      </c>
      <c r="H8" s="93"/>
      <c r="I8" s="57" t="str">
        <f t="shared" si="3"/>
        <v/>
      </c>
    </row>
    <row r="9" spans="1:9" ht="13.5" thickBot="1">
      <c r="A9" s="25" t="s">
        <v>379</v>
      </c>
      <c r="B9" s="23" t="s">
        <v>343</v>
      </c>
      <c r="C9" s="52" t="str">
        <f t="shared" si="0"/>
        <v>Greenleafs Cotton 3D 40 x 60 cm</v>
      </c>
      <c r="D9" s="58">
        <v>10.56</v>
      </c>
      <c r="E9" s="54">
        <f t="shared" si="1"/>
        <v>12.7776</v>
      </c>
      <c r="F9" s="55">
        <v>6</v>
      </c>
      <c r="G9" s="56">
        <f t="shared" si="2"/>
        <v>76.665599999999998</v>
      </c>
      <c r="H9" s="93"/>
      <c r="I9" s="57" t="str">
        <f t="shared" si="3"/>
        <v/>
      </c>
    </row>
    <row r="10" spans="1:9" ht="13.5" thickBot="1">
      <c r="A10" s="25" t="s">
        <v>379</v>
      </c>
      <c r="B10" s="23" t="s">
        <v>342</v>
      </c>
      <c r="C10" s="52" t="str">
        <f t="shared" si="0"/>
        <v>Greenleafs Cotton 3D 40 x 80 cm</v>
      </c>
      <c r="D10" s="58">
        <v>13.21</v>
      </c>
      <c r="E10" s="54">
        <f t="shared" si="1"/>
        <v>15.9841</v>
      </c>
      <c r="F10" s="55">
        <v>6</v>
      </c>
      <c r="G10" s="56">
        <f t="shared" si="2"/>
        <v>95.904600000000002</v>
      </c>
      <c r="H10" s="93"/>
      <c r="I10" s="57" t="str">
        <f t="shared" si="3"/>
        <v/>
      </c>
    </row>
    <row r="11" spans="1:9" ht="13.5" thickBot="1">
      <c r="A11" s="25" t="s">
        <v>379</v>
      </c>
      <c r="B11" s="24" t="s">
        <v>341</v>
      </c>
      <c r="C11" s="52" t="str">
        <f t="shared" si="0"/>
        <v>Greenleafs Cotton 3D 50 x 50 cm</v>
      </c>
      <c r="D11" s="58">
        <v>10.61</v>
      </c>
      <c r="E11" s="54">
        <f t="shared" si="1"/>
        <v>12.838099999999999</v>
      </c>
      <c r="F11" s="55">
        <v>6</v>
      </c>
      <c r="G11" s="56">
        <f t="shared" si="2"/>
        <v>77.028599999999997</v>
      </c>
      <c r="H11" s="93"/>
      <c r="I11" s="57" t="str">
        <f t="shared" si="3"/>
        <v/>
      </c>
    </row>
    <row r="12" spans="1:9" ht="13.5" thickBot="1">
      <c r="A12" s="25" t="s">
        <v>379</v>
      </c>
      <c r="B12" s="23" t="s">
        <v>340</v>
      </c>
      <c r="C12" s="52" t="str">
        <f t="shared" si="0"/>
        <v>Greenleafs Cotton 3D 50 x 60 cm</v>
      </c>
      <c r="D12" s="58">
        <v>11.93</v>
      </c>
      <c r="E12" s="54">
        <f t="shared" si="1"/>
        <v>14.4353</v>
      </c>
      <c r="F12" s="55">
        <v>6</v>
      </c>
      <c r="G12" s="56">
        <f t="shared" si="2"/>
        <v>86.611800000000002</v>
      </c>
      <c r="H12" s="93"/>
      <c r="I12" s="57" t="str">
        <f t="shared" si="3"/>
        <v/>
      </c>
    </row>
    <row r="13" spans="1:9" ht="13.5" thickBot="1">
      <c r="A13" s="25" t="s">
        <v>379</v>
      </c>
      <c r="B13" s="23" t="s">
        <v>339</v>
      </c>
      <c r="C13" s="52" t="str">
        <f t="shared" si="0"/>
        <v>Greenleafs Cotton 3D 50 x 70 cm</v>
      </c>
      <c r="D13" s="58">
        <v>13.43</v>
      </c>
      <c r="E13" s="54">
        <f t="shared" si="1"/>
        <v>16.250299999999999</v>
      </c>
      <c r="F13" s="55">
        <v>6</v>
      </c>
      <c r="G13" s="56">
        <f t="shared" si="2"/>
        <v>97.501800000000003</v>
      </c>
      <c r="H13" s="93"/>
      <c r="I13" s="57" t="str">
        <f t="shared" si="3"/>
        <v/>
      </c>
    </row>
    <row r="14" spans="1:9" ht="13.5" thickBot="1">
      <c r="A14" s="25" t="s">
        <v>379</v>
      </c>
      <c r="B14" s="23" t="s">
        <v>338</v>
      </c>
      <c r="C14" s="52" t="str">
        <f t="shared" si="0"/>
        <v>Greenleafs Cotton 3D 50 x100 cm</v>
      </c>
      <c r="D14" s="58">
        <v>16.920000000000002</v>
      </c>
      <c r="E14" s="54">
        <f t="shared" si="1"/>
        <v>20.473200000000002</v>
      </c>
      <c r="F14" s="55">
        <v>6</v>
      </c>
      <c r="G14" s="56">
        <f t="shared" si="2"/>
        <v>122.83920000000001</v>
      </c>
      <c r="H14" s="93"/>
      <c r="I14" s="57" t="str">
        <f t="shared" si="3"/>
        <v/>
      </c>
    </row>
    <row r="15" spans="1:9" ht="13.5" thickBot="1">
      <c r="A15" s="25" t="s">
        <v>379</v>
      </c>
      <c r="B15" s="23" t="s">
        <v>337</v>
      </c>
      <c r="C15" s="52" t="str">
        <f t="shared" si="0"/>
        <v>Greenleafs Cotton 3D 60 x 60 cm</v>
      </c>
      <c r="D15" s="58">
        <v>14.36</v>
      </c>
      <c r="E15" s="54">
        <f t="shared" si="1"/>
        <v>17.375599999999999</v>
      </c>
      <c r="F15" s="55">
        <v>6</v>
      </c>
      <c r="G15" s="56">
        <f t="shared" si="2"/>
        <v>104.25359999999999</v>
      </c>
      <c r="H15" s="93"/>
      <c r="I15" s="57" t="str">
        <f t="shared" si="3"/>
        <v/>
      </c>
    </row>
    <row r="16" spans="1:9" ht="13.5" thickBot="1">
      <c r="A16" s="25" t="s">
        <v>379</v>
      </c>
      <c r="B16" s="23" t="s">
        <v>336</v>
      </c>
      <c r="C16" s="52" t="str">
        <f t="shared" si="0"/>
        <v>Greenleafs Cotton 3D 60 x 80 cm</v>
      </c>
      <c r="D16" s="58">
        <v>17.66</v>
      </c>
      <c r="E16" s="54">
        <f t="shared" si="1"/>
        <v>21.368600000000001</v>
      </c>
      <c r="F16" s="55">
        <v>6</v>
      </c>
      <c r="G16" s="56">
        <f t="shared" si="2"/>
        <v>128.2116</v>
      </c>
      <c r="H16" s="93"/>
      <c r="I16" s="57" t="str">
        <f t="shared" si="3"/>
        <v/>
      </c>
    </row>
    <row r="17" spans="1:9" ht="13.5" thickBot="1">
      <c r="A17" s="25" t="s">
        <v>379</v>
      </c>
      <c r="B17" s="23" t="s">
        <v>335</v>
      </c>
      <c r="C17" s="52" t="str">
        <f t="shared" si="0"/>
        <v>Greenleafs Cotton 3D 60 x120 cm</v>
      </c>
      <c r="D17" s="58">
        <v>23.75</v>
      </c>
      <c r="E17" s="54">
        <f t="shared" si="1"/>
        <v>28.737500000000001</v>
      </c>
      <c r="F17" s="55">
        <v>6</v>
      </c>
      <c r="G17" s="56">
        <f t="shared" si="2"/>
        <v>172.42500000000001</v>
      </c>
      <c r="H17" s="93"/>
      <c r="I17" s="57" t="str">
        <f t="shared" si="3"/>
        <v/>
      </c>
    </row>
    <row r="18" spans="1:9" ht="13.5" thickBot="1">
      <c r="A18" s="25" t="s">
        <v>379</v>
      </c>
      <c r="B18" s="23" t="s">
        <v>334</v>
      </c>
      <c r="C18" s="52" t="str">
        <f t="shared" si="0"/>
        <v>Greenleafs Cotton 3D 70 x100 cm</v>
      </c>
      <c r="D18" s="58">
        <v>23.08</v>
      </c>
      <c r="E18" s="54">
        <f t="shared" si="1"/>
        <v>27.926799999999997</v>
      </c>
      <c r="F18" s="55">
        <v>6</v>
      </c>
      <c r="G18" s="56">
        <f t="shared" si="2"/>
        <v>167.56079999999997</v>
      </c>
      <c r="H18" s="93"/>
      <c r="I18" s="57" t="str">
        <f t="shared" si="3"/>
        <v/>
      </c>
    </row>
    <row r="19" spans="1:9" ht="13.5" thickBot="1">
      <c r="A19" s="25" t="s">
        <v>379</v>
      </c>
      <c r="B19" s="23" t="s">
        <v>333</v>
      </c>
      <c r="C19" s="52" t="str">
        <f t="shared" si="0"/>
        <v>Greenleafs Cotton 3D 80 x 80 cm</v>
      </c>
      <c r="D19" s="58">
        <v>20.84</v>
      </c>
      <c r="E19" s="54">
        <f t="shared" si="1"/>
        <v>25.2164</v>
      </c>
      <c r="F19" s="55">
        <v>6</v>
      </c>
      <c r="G19" s="56">
        <f t="shared" si="2"/>
        <v>151.29840000000002</v>
      </c>
      <c r="H19" s="93"/>
      <c r="I19" s="57" t="str">
        <f t="shared" si="3"/>
        <v/>
      </c>
    </row>
    <row r="20" spans="1:9" ht="13.5" thickBot="1">
      <c r="A20" s="25" t="s">
        <v>379</v>
      </c>
      <c r="B20" s="23" t="s">
        <v>332</v>
      </c>
      <c r="C20" s="52" t="str">
        <f t="shared" si="0"/>
        <v>Greenleafs Cotton 3D 80 x100 cm</v>
      </c>
      <c r="D20" s="58">
        <v>26.83</v>
      </c>
      <c r="E20" s="54">
        <f t="shared" si="1"/>
        <v>32.464299999999994</v>
      </c>
      <c r="F20" s="55">
        <v>6</v>
      </c>
      <c r="G20" s="56">
        <f t="shared" si="2"/>
        <v>194.78579999999997</v>
      </c>
      <c r="H20" s="93"/>
      <c r="I20" s="57" t="str">
        <f t="shared" si="3"/>
        <v/>
      </c>
    </row>
    <row r="21" spans="1:9" ht="13.5" thickBot="1">
      <c r="A21" s="25" t="s">
        <v>379</v>
      </c>
      <c r="B21" s="23" t="s">
        <v>331</v>
      </c>
      <c r="C21" s="52" t="str">
        <f t="shared" si="0"/>
        <v>Greenleafs Cotton 3D 80 x120 cm</v>
      </c>
      <c r="D21" s="58">
        <v>29</v>
      </c>
      <c r="E21" s="54">
        <f t="shared" si="1"/>
        <v>35.089999999999996</v>
      </c>
      <c r="F21" s="55">
        <v>6</v>
      </c>
      <c r="G21" s="56">
        <f t="shared" si="2"/>
        <v>210.53999999999996</v>
      </c>
      <c r="H21" s="93"/>
      <c r="I21" s="57" t="str">
        <f t="shared" si="3"/>
        <v/>
      </c>
    </row>
    <row r="22" spans="1:9" ht="13.5" thickBot="1">
      <c r="A22" s="25" t="s">
        <v>379</v>
      </c>
      <c r="B22" s="23" t="s">
        <v>377</v>
      </c>
      <c r="C22" s="52" t="str">
        <f t="shared" si="0"/>
        <v>Greenleafs Cotton 3D 100 x 100 cm</v>
      </c>
      <c r="D22" s="58">
        <v>29.58</v>
      </c>
      <c r="E22" s="54">
        <f t="shared" si="1"/>
        <v>35.791799999999995</v>
      </c>
      <c r="F22" s="55">
        <v>6</v>
      </c>
      <c r="G22" s="56">
        <f t="shared" si="2"/>
        <v>214.75079999999997</v>
      </c>
      <c r="H22" s="93"/>
      <c r="I22" s="57" t="str">
        <f t="shared" si="3"/>
        <v/>
      </c>
    </row>
    <row r="23" spans="1:9">
      <c r="A23" s="25" t="s">
        <v>379</v>
      </c>
      <c r="B23" s="23" t="s">
        <v>376</v>
      </c>
      <c r="C23" s="52" t="str">
        <f t="shared" si="0"/>
        <v>Greenleafs Cotton 3D 100 x 150 cm</v>
      </c>
      <c r="D23" s="58">
        <v>47.79</v>
      </c>
      <c r="E23" s="54">
        <f t="shared" si="1"/>
        <v>57.825899999999997</v>
      </c>
      <c r="F23" s="55">
        <v>2</v>
      </c>
      <c r="G23" s="56">
        <f t="shared" si="2"/>
        <v>115.65179999999999</v>
      </c>
      <c r="H23" s="93"/>
      <c r="I23" s="57" t="str">
        <f t="shared" si="3"/>
        <v/>
      </c>
    </row>
    <row r="25" spans="1:9">
      <c r="H25" s="95" t="s">
        <v>283</v>
      </c>
      <c r="I25" s="27">
        <f>SUM(I1:I23)</f>
        <v>0</v>
      </c>
    </row>
  </sheetData>
  <sheetProtection sheet="1" objects="1" scenarios="1" selectLockedCells="1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99"/>
  <sheetViews>
    <sheetView topLeftCell="A4" zoomScale="140" zoomScaleNormal="140" workbookViewId="0">
      <selection activeCell="F5" sqref="F5"/>
    </sheetView>
  </sheetViews>
  <sheetFormatPr baseColWidth="10" defaultColWidth="9" defaultRowHeight="12.75"/>
  <cols>
    <col min="1" max="1" width="29.625" customWidth="1"/>
    <col min="2" max="2" width="10.5" customWidth="1"/>
    <col min="3" max="3" width="9" style="2"/>
    <col min="4" max="4" width="10" style="10" customWidth="1"/>
    <col min="5" max="5" width="12.375" customWidth="1"/>
    <col min="6" max="6" width="9" style="98"/>
    <col min="7" max="7" width="9" style="2"/>
  </cols>
  <sheetData>
    <row r="1" spans="1:7" ht="42" customHeight="1">
      <c r="A1" s="8" t="s">
        <v>277</v>
      </c>
      <c r="B1" s="9" t="s">
        <v>278</v>
      </c>
      <c r="C1" s="6" t="s">
        <v>279</v>
      </c>
      <c r="D1" s="9" t="s">
        <v>329</v>
      </c>
      <c r="E1" s="6" t="s">
        <v>280</v>
      </c>
      <c r="F1" s="96" t="s">
        <v>281</v>
      </c>
      <c r="G1" s="12" t="s">
        <v>282</v>
      </c>
    </row>
    <row r="2" spans="1:7" ht="29.25" customHeight="1">
      <c r="A2" s="7" t="s">
        <v>0</v>
      </c>
      <c r="B2" s="7" t="s">
        <v>1</v>
      </c>
      <c r="C2" s="4">
        <f>B2*1.21</f>
        <v>3.0491999999999999</v>
      </c>
      <c r="D2" s="5">
        <v>6</v>
      </c>
      <c r="E2" s="4">
        <f>D2*C2</f>
        <v>18.295200000000001</v>
      </c>
      <c r="F2" s="97">
        <v>0</v>
      </c>
      <c r="G2" s="13" t="str">
        <f t="shared" ref="G2:G33" si="0">IF(F:F=0,"",F2*E2)</f>
        <v/>
      </c>
    </row>
    <row r="3" spans="1:7" ht="13.5" customHeight="1">
      <c r="A3" s="3" t="s">
        <v>2</v>
      </c>
      <c r="B3" s="3" t="s">
        <v>3</v>
      </c>
      <c r="C3" s="4">
        <f t="shared" ref="C3:C66" si="1">B3*1.21</f>
        <v>3.63</v>
      </c>
      <c r="D3" s="5">
        <v>6</v>
      </c>
      <c r="E3" s="4">
        <f t="shared" ref="E3:E47" si="2">D3*C3</f>
        <v>21.78</v>
      </c>
      <c r="F3" s="97"/>
      <c r="G3" s="13" t="str">
        <f t="shared" si="0"/>
        <v/>
      </c>
    </row>
    <row r="4" spans="1:7" ht="13.5" customHeight="1">
      <c r="A4" s="3" t="s">
        <v>4</v>
      </c>
      <c r="B4" s="3" t="s">
        <v>5</v>
      </c>
      <c r="C4" s="4">
        <f t="shared" si="1"/>
        <v>3.7751999999999999</v>
      </c>
      <c r="D4" s="5">
        <v>6</v>
      </c>
      <c r="E4" s="4">
        <f t="shared" si="2"/>
        <v>22.651199999999999</v>
      </c>
      <c r="F4" s="97">
        <v>0</v>
      </c>
      <c r="G4" s="13" t="str">
        <f t="shared" si="0"/>
        <v/>
      </c>
    </row>
    <row r="5" spans="1:7" ht="13.5" customHeight="1">
      <c r="A5" s="3" t="s">
        <v>6</v>
      </c>
      <c r="B5" s="3" t="s">
        <v>7</v>
      </c>
      <c r="C5" s="4">
        <f t="shared" si="1"/>
        <v>5.0941000000000001</v>
      </c>
      <c r="D5" s="5">
        <v>6</v>
      </c>
      <c r="E5" s="4">
        <f t="shared" si="2"/>
        <v>30.564599999999999</v>
      </c>
      <c r="F5" s="97">
        <v>0</v>
      </c>
      <c r="G5" s="13" t="str">
        <f t="shared" si="0"/>
        <v/>
      </c>
    </row>
    <row r="6" spans="1:7" ht="13.5" customHeight="1">
      <c r="A6" s="3" t="s">
        <v>8</v>
      </c>
      <c r="B6" s="3" t="s">
        <v>9</v>
      </c>
      <c r="C6" s="4">
        <f t="shared" si="1"/>
        <v>7.8770999999999995</v>
      </c>
      <c r="D6" s="5">
        <v>6</v>
      </c>
      <c r="E6" s="4">
        <f t="shared" si="2"/>
        <v>47.262599999999999</v>
      </c>
      <c r="F6" s="97"/>
      <c r="G6" s="13" t="str">
        <f t="shared" si="0"/>
        <v/>
      </c>
    </row>
    <row r="7" spans="1:7" ht="13.5" customHeight="1">
      <c r="A7" s="3" t="s">
        <v>10</v>
      </c>
      <c r="B7" s="3" t="s">
        <v>11</v>
      </c>
      <c r="C7" s="4">
        <f t="shared" si="1"/>
        <v>4.5617000000000001</v>
      </c>
      <c r="D7" s="5">
        <v>6</v>
      </c>
      <c r="E7" s="4">
        <f t="shared" si="2"/>
        <v>27.370200000000001</v>
      </c>
      <c r="F7" s="97"/>
      <c r="G7" s="13" t="str">
        <f t="shared" si="0"/>
        <v/>
      </c>
    </row>
    <row r="8" spans="1:7" ht="13.5" customHeight="1">
      <c r="A8" s="3" t="s">
        <v>12</v>
      </c>
      <c r="B8" s="3" t="s">
        <v>13</v>
      </c>
      <c r="C8" s="4">
        <f t="shared" si="1"/>
        <v>4.4890999999999996</v>
      </c>
      <c r="D8" s="5">
        <v>6</v>
      </c>
      <c r="E8" s="4">
        <f t="shared" si="2"/>
        <v>26.934599999999996</v>
      </c>
      <c r="F8" s="97"/>
      <c r="G8" s="13" t="str">
        <f t="shared" si="0"/>
        <v/>
      </c>
    </row>
    <row r="9" spans="1:7" ht="13.5" customHeight="1">
      <c r="A9" s="3" t="s">
        <v>14</v>
      </c>
      <c r="B9" s="3" t="s">
        <v>15</v>
      </c>
      <c r="C9" s="4">
        <f t="shared" si="1"/>
        <v>5.2997999999999994</v>
      </c>
      <c r="D9" s="5">
        <v>6</v>
      </c>
      <c r="E9" s="4">
        <f t="shared" si="2"/>
        <v>31.798799999999996</v>
      </c>
      <c r="F9" s="97"/>
      <c r="G9" s="13" t="str">
        <f t="shared" si="0"/>
        <v/>
      </c>
    </row>
    <row r="10" spans="1:7" ht="13.5" customHeight="1">
      <c r="A10" s="3" t="s">
        <v>16</v>
      </c>
      <c r="B10" s="3" t="s">
        <v>17</v>
      </c>
      <c r="C10" s="4">
        <f t="shared" si="1"/>
        <v>5.8079999999999998</v>
      </c>
      <c r="D10" s="5">
        <v>6</v>
      </c>
      <c r="E10" s="4">
        <f t="shared" si="2"/>
        <v>34.847999999999999</v>
      </c>
      <c r="F10" s="97"/>
      <c r="G10" s="13" t="str">
        <f t="shared" si="0"/>
        <v/>
      </c>
    </row>
    <row r="11" spans="1:7" ht="13.5" customHeight="1">
      <c r="A11" s="3" t="s">
        <v>18</v>
      </c>
      <c r="B11" s="3" t="s">
        <v>19</v>
      </c>
      <c r="C11" s="4">
        <f t="shared" si="1"/>
        <v>6.3525</v>
      </c>
      <c r="D11" s="5">
        <v>6</v>
      </c>
      <c r="E11" s="4">
        <f t="shared" si="2"/>
        <v>38.115000000000002</v>
      </c>
      <c r="F11" s="97"/>
      <c r="G11" s="13" t="str">
        <f t="shared" si="0"/>
        <v/>
      </c>
    </row>
    <row r="12" spans="1:7" ht="13.5" customHeight="1">
      <c r="A12" s="3" t="s">
        <v>20</v>
      </c>
      <c r="B12" s="3" t="s">
        <v>21</v>
      </c>
      <c r="C12" s="4">
        <f t="shared" si="1"/>
        <v>7.3325999999999993</v>
      </c>
      <c r="D12" s="5">
        <v>6</v>
      </c>
      <c r="E12" s="4">
        <f t="shared" si="2"/>
        <v>43.995599999999996</v>
      </c>
      <c r="F12" s="97"/>
      <c r="G12" s="13" t="str">
        <f t="shared" si="0"/>
        <v/>
      </c>
    </row>
    <row r="13" spans="1:7" ht="13.5" customHeight="1">
      <c r="A13" s="3" t="s">
        <v>22</v>
      </c>
      <c r="B13" s="3" t="s">
        <v>23</v>
      </c>
      <c r="C13" s="4">
        <f t="shared" si="1"/>
        <v>8.6273</v>
      </c>
      <c r="D13" s="5">
        <v>6</v>
      </c>
      <c r="E13" s="4">
        <f t="shared" si="2"/>
        <v>51.763800000000003</v>
      </c>
      <c r="F13" s="97"/>
      <c r="G13" s="13" t="str">
        <f t="shared" si="0"/>
        <v/>
      </c>
    </row>
    <row r="14" spans="1:7" ht="13.5" customHeight="1">
      <c r="A14" s="3" t="s">
        <v>24</v>
      </c>
      <c r="B14" s="3" t="s">
        <v>25</v>
      </c>
      <c r="C14" s="4">
        <f t="shared" si="1"/>
        <v>10.164</v>
      </c>
      <c r="D14" s="5">
        <v>6</v>
      </c>
      <c r="E14" s="4">
        <f t="shared" si="2"/>
        <v>60.983999999999995</v>
      </c>
      <c r="F14" s="97"/>
      <c r="G14" s="13" t="str">
        <f t="shared" si="0"/>
        <v/>
      </c>
    </row>
    <row r="15" spans="1:7" ht="13.5" customHeight="1">
      <c r="A15" s="3" t="s">
        <v>26</v>
      </c>
      <c r="B15" s="3" t="s">
        <v>27</v>
      </c>
      <c r="C15" s="4">
        <f t="shared" si="1"/>
        <v>6.1467999999999998</v>
      </c>
      <c r="D15" s="5">
        <v>6</v>
      </c>
      <c r="E15" s="4">
        <f t="shared" si="2"/>
        <v>36.880800000000001</v>
      </c>
      <c r="F15" s="97"/>
      <c r="G15" s="13" t="str">
        <f t="shared" si="0"/>
        <v/>
      </c>
    </row>
    <row r="16" spans="1:7" ht="13.5" customHeight="1">
      <c r="A16" s="3" t="s">
        <v>28</v>
      </c>
      <c r="B16" s="3" t="s">
        <v>29</v>
      </c>
      <c r="C16" s="4">
        <f t="shared" si="1"/>
        <v>6.1105</v>
      </c>
      <c r="D16" s="5">
        <v>6</v>
      </c>
      <c r="E16" s="4">
        <f t="shared" si="2"/>
        <v>36.662999999999997</v>
      </c>
      <c r="F16" s="97"/>
      <c r="G16" s="13" t="str">
        <f t="shared" si="0"/>
        <v/>
      </c>
    </row>
    <row r="17" spans="1:7" ht="13.5" customHeight="1">
      <c r="A17" s="3" t="s">
        <v>30</v>
      </c>
      <c r="B17" s="3" t="s">
        <v>31</v>
      </c>
      <c r="C17" s="4">
        <f t="shared" si="1"/>
        <v>9.9341000000000008</v>
      </c>
      <c r="D17" s="5">
        <v>6</v>
      </c>
      <c r="E17" s="4">
        <f t="shared" si="2"/>
        <v>59.604600000000005</v>
      </c>
      <c r="F17" s="97"/>
      <c r="G17" s="13" t="str">
        <f t="shared" si="0"/>
        <v/>
      </c>
    </row>
    <row r="18" spans="1:7" ht="13.5" customHeight="1">
      <c r="A18" s="3" t="s">
        <v>32</v>
      </c>
      <c r="B18" s="3" t="s">
        <v>33</v>
      </c>
      <c r="C18" s="4">
        <f t="shared" si="1"/>
        <v>10.708499999999999</v>
      </c>
      <c r="D18" s="5">
        <v>6</v>
      </c>
      <c r="E18" s="4">
        <f t="shared" si="2"/>
        <v>64.250999999999991</v>
      </c>
      <c r="F18" s="97"/>
      <c r="G18" s="13" t="str">
        <f t="shared" si="0"/>
        <v/>
      </c>
    </row>
    <row r="19" spans="1:7" ht="13.5" customHeight="1">
      <c r="A19" s="3" t="s">
        <v>34</v>
      </c>
      <c r="B19" s="3" t="s">
        <v>35</v>
      </c>
      <c r="C19" s="4">
        <f t="shared" si="1"/>
        <v>14.943499999999998</v>
      </c>
      <c r="D19" s="5">
        <v>6</v>
      </c>
      <c r="E19" s="4">
        <f t="shared" si="2"/>
        <v>89.660999999999987</v>
      </c>
      <c r="F19" s="97"/>
      <c r="G19" s="13" t="str">
        <f t="shared" si="0"/>
        <v/>
      </c>
    </row>
    <row r="20" spans="1:7" ht="13.5" customHeight="1">
      <c r="A20" s="3" t="s">
        <v>36</v>
      </c>
      <c r="B20" s="3" t="s">
        <v>37</v>
      </c>
      <c r="C20" s="4">
        <f t="shared" si="1"/>
        <v>6.7397</v>
      </c>
      <c r="D20" s="5">
        <v>6</v>
      </c>
      <c r="E20" s="4">
        <f t="shared" si="2"/>
        <v>40.438200000000002</v>
      </c>
      <c r="F20" s="97"/>
      <c r="G20" s="13" t="str">
        <f t="shared" si="0"/>
        <v/>
      </c>
    </row>
    <row r="21" spans="1:7" ht="13.5" customHeight="1">
      <c r="A21" s="3" t="s">
        <v>38</v>
      </c>
      <c r="B21" s="3" t="s">
        <v>39</v>
      </c>
      <c r="C21" s="4">
        <f t="shared" si="1"/>
        <v>7.8045</v>
      </c>
      <c r="D21" s="5">
        <v>6</v>
      </c>
      <c r="E21" s="4">
        <f t="shared" si="2"/>
        <v>46.826999999999998</v>
      </c>
      <c r="F21" s="97"/>
      <c r="G21" s="13" t="str">
        <f t="shared" si="0"/>
        <v/>
      </c>
    </row>
    <row r="22" spans="1:7" ht="13.5" customHeight="1">
      <c r="A22" s="3" t="s">
        <v>40</v>
      </c>
      <c r="B22" s="3" t="s">
        <v>41</v>
      </c>
      <c r="C22" s="4">
        <f t="shared" si="1"/>
        <v>9.4379999999999988</v>
      </c>
      <c r="D22" s="5">
        <v>6</v>
      </c>
      <c r="E22" s="4">
        <f t="shared" si="2"/>
        <v>56.627999999999993</v>
      </c>
      <c r="F22" s="97"/>
      <c r="G22" s="13" t="str">
        <f t="shared" si="0"/>
        <v/>
      </c>
    </row>
    <row r="23" spans="1:7" ht="13.5" customHeight="1">
      <c r="A23" s="3" t="s">
        <v>42</v>
      </c>
      <c r="B23" s="3" t="s">
        <v>43</v>
      </c>
      <c r="C23" s="4">
        <f t="shared" si="1"/>
        <v>9.5589999999999993</v>
      </c>
      <c r="D23" s="5">
        <v>6</v>
      </c>
      <c r="E23" s="4">
        <f t="shared" si="2"/>
        <v>57.353999999999999</v>
      </c>
      <c r="F23" s="97"/>
      <c r="G23" s="13" t="str">
        <f t="shared" si="0"/>
        <v/>
      </c>
    </row>
    <row r="24" spans="1:7" ht="13.5" customHeight="1">
      <c r="A24" s="3" t="s">
        <v>44</v>
      </c>
      <c r="B24" s="3" t="s">
        <v>45</v>
      </c>
      <c r="C24" s="4">
        <f t="shared" si="1"/>
        <v>13.8666</v>
      </c>
      <c r="D24" s="5">
        <v>6</v>
      </c>
      <c r="E24" s="4">
        <f t="shared" si="2"/>
        <v>83.199600000000004</v>
      </c>
      <c r="F24" s="97"/>
      <c r="G24" s="13" t="str">
        <f t="shared" si="0"/>
        <v/>
      </c>
    </row>
    <row r="25" spans="1:7" ht="13.5" customHeight="1">
      <c r="A25" s="3" t="s">
        <v>46</v>
      </c>
      <c r="B25" s="3" t="s">
        <v>47</v>
      </c>
      <c r="C25" s="4">
        <f t="shared" si="1"/>
        <v>16.371299999999998</v>
      </c>
      <c r="D25" s="5">
        <v>6</v>
      </c>
      <c r="E25" s="4">
        <f t="shared" si="2"/>
        <v>98.227799999999988</v>
      </c>
      <c r="F25" s="97"/>
      <c r="G25" s="13" t="str">
        <f t="shared" si="0"/>
        <v/>
      </c>
    </row>
    <row r="26" spans="1:7" ht="13.5" customHeight="1">
      <c r="A26" s="3" t="s">
        <v>48</v>
      </c>
      <c r="B26" s="3" t="s">
        <v>49</v>
      </c>
      <c r="C26" s="4">
        <f t="shared" si="1"/>
        <v>16.758499999999998</v>
      </c>
      <c r="D26" s="5">
        <v>6</v>
      </c>
      <c r="E26" s="4">
        <f t="shared" si="2"/>
        <v>100.55099999999999</v>
      </c>
      <c r="F26" s="97"/>
      <c r="G26" s="13" t="str">
        <f t="shared" si="0"/>
        <v/>
      </c>
    </row>
    <row r="27" spans="1:7" ht="13.5" customHeight="1">
      <c r="A27" s="3" t="s">
        <v>50</v>
      </c>
      <c r="B27" s="3" t="s">
        <v>51</v>
      </c>
      <c r="C27" s="4">
        <f t="shared" si="1"/>
        <v>18.912300000000002</v>
      </c>
      <c r="D27" s="5">
        <v>6</v>
      </c>
      <c r="E27" s="4">
        <f t="shared" si="2"/>
        <v>113.47380000000001</v>
      </c>
      <c r="F27" s="97"/>
      <c r="G27" s="13" t="str">
        <f t="shared" si="0"/>
        <v/>
      </c>
    </row>
    <row r="28" spans="1:7" ht="13.5" customHeight="1">
      <c r="A28" s="3" t="s">
        <v>52</v>
      </c>
      <c r="B28" s="3" t="s">
        <v>53</v>
      </c>
      <c r="C28" s="4">
        <f t="shared" si="1"/>
        <v>25.373699999999999</v>
      </c>
      <c r="D28" s="5">
        <v>6</v>
      </c>
      <c r="E28" s="4">
        <f t="shared" si="2"/>
        <v>152.2422</v>
      </c>
      <c r="F28" s="97"/>
      <c r="G28" s="13" t="str">
        <f t="shared" si="0"/>
        <v/>
      </c>
    </row>
    <row r="29" spans="1:7" ht="13.5" customHeight="1">
      <c r="A29" s="3" t="s">
        <v>54</v>
      </c>
      <c r="B29" s="3" t="s">
        <v>55</v>
      </c>
      <c r="C29" s="4">
        <f t="shared" si="1"/>
        <v>8.6636000000000006</v>
      </c>
      <c r="D29" s="5">
        <v>6</v>
      </c>
      <c r="E29" s="4">
        <f t="shared" si="2"/>
        <v>51.9816</v>
      </c>
      <c r="F29" s="97"/>
      <c r="G29" s="13" t="str">
        <f t="shared" si="0"/>
        <v/>
      </c>
    </row>
    <row r="30" spans="1:7" ht="13.5" customHeight="1">
      <c r="A30" s="3" t="s">
        <v>56</v>
      </c>
      <c r="B30" s="3" t="s">
        <v>57</v>
      </c>
      <c r="C30" s="4">
        <f t="shared" si="1"/>
        <v>17.157799999999998</v>
      </c>
      <c r="D30" s="5">
        <v>6</v>
      </c>
      <c r="E30" s="4">
        <f t="shared" si="2"/>
        <v>102.9468</v>
      </c>
      <c r="F30" s="97"/>
      <c r="G30" s="13" t="str">
        <f t="shared" si="0"/>
        <v/>
      </c>
    </row>
    <row r="31" spans="1:7" ht="13.5" customHeight="1">
      <c r="A31" s="3" t="s">
        <v>58</v>
      </c>
      <c r="B31" s="3" t="s">
        <v>59</v>
      </c>
      <c r="C31" s="4">
        <f t="shared" si="1"/>
        <v>9.0870999999999995</v>
      </c>
      <c r="D31" s="5">
        <v>6</v>
      </c>
      <c r="E31" s="4">
        <f t="shared" si="2"/>
        <v>54.522599999999997</v>
      </c>
      <c r="F31" s="97"/>
      <c r="G31" s="13" t="str">
        <f t="shared" si="0"/>
        <v/>
      </c>
    </row>
    <row r="32" spans="1:7" ht="13.5" customHeight="1">
      <c r="A32" s="3" t="s">
        <v>60</v>
      </c>
      <c r="B32" s="3" t="s">
        <v>61</v>
      </c>
      <c r="C32" s="4">
        <f t="shared" si="1"/>
        <v>10.030899999999999</v>
      </c>
      <c r="D32" s="5">
        <v>6</v>
      </c>
      <c r="E32" s="4">
        <f t="shared" si="2"/>
        <v>60.185399999999994</v>
      </c>
      <c r="F32" s="97"/>
      <c r="G32" s="13" t="str">
        <f t="shared" si="0"/>
        <v/>
      </c>
    </row>
    <row r="33" spans="1:7" ht="13.5" customHeight="1">
      <c r="A33" s="3" t="s">
        <v>62</v>
      </c>
      <c r="B33" s="3" t="s">
        <v>63</v>
      </c>
      <c r="C33" s="4">
        <f t="shared" si="1"/>
        <v>11.107799999999999</v>
      </c>
      <c r="D33" s="5">
        <v>6</v>
      </c>
      <c r="E33" s="4">
        <f t="shared" si="2"/>
        <v>66.646799999999999</v>
      </c>
      <c r="F33" s="97"/>
      <c r="G33" s="13" t="str">
        <f t="shared" si="0"/>
        <v/>
      </c>
    </row>
    <row r="34" spans="1:7" ht="13.5" customHeight="1">
      <c r="A34" s="3" t="s">
        <v>64</v>
      </c>
      <c r="B34" s="3" t="s">
        <v>65</v>
      </c>
      <c r="C34" s="4">
        <f t="shared" si="1"/>
        <v>16.407599999999999</v>
      </c>
      <c r="D34" s="5">
        <v>6</v>
      </c>
      <c r="E34" s="4">
        <f t="shared" si="2"/>
        <v>98.445599999999985</v>
      </c>
      <c r="F34" s="97"/>
      <c r="G34" s="13" t="str">
        <f t="shared" ref="G34:G65" si="3">IF(F:F=0,"",F34*E34)</f>
        <v/>
      </c>
    </row>
    <row r="35" spans="1:7" ht="13.5" customHeight="1">
      <c r="A35" s="3" t="s">
        <v>66</v>
      </c>
      <c r="B35" s="3" t="s">
        <v>67</v>
      </c>
      <c r="C35" s="4">
        <f t="shared" si="1"/>
        <v>19.5778</v>
      </c>
      <c r="D35" s="5">
        <v>6</v>
      </c>
      <c r="E35" s="4">
        <f t="shared" si="2"/>
        <v>117.46680000000001</v>
      </c>
      <c r="F35" s="97"/>
      <c r="G35" s="13" t="str">
        <f t="shared" si="3"/>
        <v/>
      </c>
    </row>
    <row r="36" spans="1:7" ht="13.5" customHeight="1">
      <c r="A36" s="3" t="s">
        <v>68</v>
      </c>
      <c r="B36" s="3" t="s">
        <v>69</v>
      </c>
      <c r="C36" s="4">
        <f t="shared" si="1"/>
        <v>21.876799999999996</v>
      </c>
      <c r="D36" s="5">
        <v>6</v>
      </c>
      <c r="E36" s="4">
        <f t="shared" si="2"/>
        <v>131.26079999999996</v>
      </c>
      <c r="F36" s="97"/>
      <c r="G36" s="13" t="str">
        <f t="shared" si="3"/>
        <v/>
      </c>
    </row>
    <row r="37" spans="1:7" ht="13.5" customHeight="1">
      <c r="A37" s="3" t="s">
        <v>70</v>
      </c>
      <c r="B37" s="3" t="s">
        <v>71</v>
      </c>
      <c r="C37" s="4">
        <f t="shared" si="1"/>
        <v>29.8386</v>
      </c>
      <c r="D37" s="5">
        <v>6</v>
      </c>
      <c r="E37" s="4">
        <f t="shared" si="2"/>
        <v>179.0316</v>
      </c>
      <c r="F37" s="97"/>
      <c r="G37" s="13" t="str">
        <f t="shared" si="3"/>
        <v/>
      </c>
    </row>
    <row r="38" spans="1:7" ht="13.5" customHeight="1">
      <c r="A38" s="3" t="s">
        <v>72</v>
      </c>
      <c r="B38" s="3" t="s">
        <v>73</v>
      </c>
      <c r="C38" s="4">
        <f t="shared" si="1"/>
        <v>11.470800000000001</v>
      </c>
      <c r="D38" s="5">
        <v>6</v>
      </c>
      <c r="E38" s="4">
        <f t="shared" si="2"/>
        <v>68.82480000000001</v>
      </c>
      <c r="F38" s="97"/>
      <c r="G38" s="13" t="str">
        <f t="shared" si="3"/>
        <v/>
      </c>
    </row>
    <row r="39" spans="1:7" ht="13.5" customHeight="1">
      <c r="A39" s="3" t="s">
        <v>74</v>
      </c>
      <c r="B39" s="3" t="s">
        <v>75</v>
      </c>
      <c r="C39" s="4">
        <f t="shared" si="1"/>
        <v>12.584</v>
      </c>
      <c r="D39" s="5">
        <v>6</v>
      </c>
      <c r="E39" s="4">
        <f t="shared" si="2"/>
        <v>75.503999999999991</v>
      </c>
      <c r="F39" s="97"/>
      <c r="G39" s="13" t="str">
        <f t="shared" si="3"/>
        <v/>
      </c>
    </row>
    <row r="40" spans="1:7" ht="13.5" customHeight="1">
      <c r="A40" s="3" t="s">
        <v>76</v>
      </c>
      <c r="B40" s="3" t="s">
        <v>77</v>
      </c>
      <c r="C40" s="4">
        <f t="shared" si="1"/>
        <v>17.4724</v>
      </c>
      <c r="D40" s="5">
        <v>6</v>
      </c>
      <c r="E40" s="4">
        <f t="shared" si="2"/>
        <v>104.8344</v>
      </c>
      <c r="F40" s="97"/>
      <c r="G40" s="13" t="str">
        <f t="shared" si="3"/>
        <v/>
      </c>
    </row>
    <row r="41" spans="1:7" ht="13.5" customHeight="1">
      <c r="A41" s="3" t="s">
        <v>78</v>
      </c>
      <c r="B41" s="3" t="s">
        <v>79</v>
      </c>
      <c r="C41" s="4">
        <f t="shared" si="1"/>
        <v>20.884600000000002</v>
      </c>
      <c r="D41" s="5">
        <v>6</v>
      </c>
      <c r="E41" s="4">
        <f t="shared" si="2"/>
        <v>125.30760000000001</v>
      </c>
      <c r="F41" s="97"/>
      <c r="G41" s="13" t="str">
        <f t="shared" si="3"/>
        <v/>
      </c>
    </row>
    <row r="42" spans="1:7" ht="13.5" customHeight="1">
      <c r="A42" s="3" t="s">
        <v>80</v>
      </c>
      <c r="B42" s="3" t="s">
        <v>81</v>
      </c>
      <c r="C42" s="4">
        <f t="shared" si="1"/>
        <v>22.215599999999998</v>
      </c>
      <c r="D42" s="5">
        <v>6</v>
      </c>
      <c r="E42" s="4">
        <f t="shared" si="2"/>
        <v>133.2936</v>
      </c>
      <c r="F42" s="97"/>
      <c r="G42" s="13" t="str">
        <f t="shared" si="3"/>
        <v/>
      </c>
    </row>
    <row r="43" spans="1:7" ht="13.5" customHeight="1">
      <c r="A43" s="3" t="s">
        <v>82</v>
      </c>
      <c r="B43" s="3" t="s">
        <v>83</v>
      </c>
      <c r="C43" s="4">
        <f t="shared" si="1"/>
        <v>24.901799999999998</v>
      </c>
      <c r="D43" s="5">
        <v>6</v>
      </c>
      <c r="E43" s="4">
        <f t="shared" si="2"/>
        <v>149.41079999999999</v>
      </c>
      <c r="F43" s="97"/>
      <c r="G43" s="13" t="str">
        <f t="shared" si="3"/>
        <v/>
      </c>
    </row>
    <row r="44" spans="1:7" ht="13.5" customHeight="1">
      <c r="A44" s="3" t="s">
        <v>84</v>
      </c>
      <c r="B44" s="3" t="s">
        <v>85</v>
      </c>
      <c r="C44" s="4">
        <f t="shared" si="1"/>
        <v>32.270699999999998</v>
      </c>
      <c r="D44" s="5">
        <v>6</v>
      </c>
      <c r="E44" s="4">
        <f t="shared" si="2"/>
        <v>193.62419999999997</v>
      </c>
      <c r="F44" s="97"/>
      <c r="G44" s="13" t="str">
        <f t="shared" si="3"/>
        <v/>
      </c>
    </row>
    <row r="45" spans="1:7" ht="13.5" customHeight="1">
      <c r="A45" s="3" t="s">
        <v>86</v>
      </c>
      <c r="B45" s="3" t="s">
        <v>87</v>
      </c>
      <c r="C45" s="4">
        <f t="shared" si="1"/>
        <v>45.024099999999997</v>
      </c>
      <c r="D45" s="5">
        <v>6</v>
      </c>
      <c r="E45" s="4">
        <f t="shared" si="2"/>
        <v>270.14459999999997</v>
      </c>
      <c r="F45" s="97"/>
      <c r="G45" s="13" t="str">
        <f t="shared" si="3"/>
        <v/>
      </c>
    </row>
    <row r="46" spans="1:7" ht="13.5" customHeight="1">
      <c r="A46" s="3" t="s">
        <v>88</v>
      </c>
      <c r="B46" s="3" t="s">
        <v>89</v>
      </c>
      <c r="C46" s="4">
        <f t="shared" si="1"/>
        <v>16.794800000000002</v>
      </c>
      <c r="D46" s="5">
        <v>6</v>
      </c>
      <c r="E46" s="4">
        <f t="shared" si="2"/>
        <v>100.76880000000001</v>
      </c>
      <c r="F46" s="97"/>
      <c r="G46" s="13" t="str">
        <f t="shared" si="3"/>
        <v/>
      </c>
    </row>
    <row r="47" spans="1:7" ht="13.5" customHeight="1">
      <c r="A47" s="3" t="s">
        <v>90</v>
      </c>
      <c r="B47" s="3" t="s">
        <v>91</v>
      </c>
      <c r="C47" s="4">
        <f t="shared" si="1"/>
        <v>20.243300000000001</v>
      </c>
      <c r="D47" s="5">
        <v>6</v>
      </c>
      <c r="E47" s="4">
        <f t="shared" si="2"/>
        <v>121.4598</v>
      </c>
      <c r="F47" s="97"/>
      <c r="G47" s="13" t="str">
        <f t="shared" si="3"/>
        <v/>
      </c>
    </row>
    <row r="48" spans="1:7" ht="13.5" customHeight="1">
      <c r="A48" s="1" t="s">
        <v>92</v>
      </c>
      <c r="B48" s="1" t="s">
        <v>93</v>
      </c>
      <c r="C48" s="4">
        <f t="shared" si="1"/>
        <v>21.671099999999999</v>
      </c>
      <c r="D48" s="15">
        <v>6</v>
      </c>
      <c r="E48" s="4">
        <f t="shared" ref="E48:E95" si="4">D48*C48</f>
        <v>130.0266</v>
      </c>
      <c r="F48" s="97"/>
      <c r="G48" s="13" t="str">
        <f t="shared" si="3"/>
        <v/>
      </c>
    </row>
    <row r="49" spans="1:7" ht="13.5" customHeight="1">
      <c r="A49" s="1" t="s">
        <v>94</v>
      </c>
      <c r="B49" s="1" t="s">
        <v>95</v>
      </c>
      <c r="C49" s="4">
        <f t="shared" si="1"/>
        <v>23.401399999999999</v>
      </c>
      <c r="D49" s="15">
        <v>6</v>
      </c>
      <c r="E49" s="4">
        <f t="shared" si="4"/>
        <v>140.4084</v>
      </c>
      <c r="F49" s="97"/>
      <c r="G49" s="13" t="str">
        <f t="shared" si="3"/>
        <v/>
      </c>
    </row>
    <row r="50" spans="1:7" ht="13.5" customHeight="1">
      <c r="A50" s="1" t="s">
        <v>96</v>
      </c>
      <c r="B50" s="1" t="s">
        <v>97</v>
      </c>
      <c r="C50" s="4">
        <f t="shared" si="1"/>
        <v>27.055599999999998</v>
      </c>
      <c r="D50" s="15">
        <v>6</v>
      </c>
      <c r="E50" s="4">
        <f t="shared" si="4"/>
        <v>162.33359999999999</v>
      </c>
      <c r="F50" s="97"/>
      <c r="G50" s="13" t="str">
        <f t="shared" si="3"/>
        <v/>
      </c>
    </row>
    <row r="51" spans="1:7" ht="13.5" customHeight="1">
      <c r="A51" s="1" t="s">
        <v>98</v>
      </c>
      <c r="B51" s="1" t="s">
        <v>99</v>
      </c>
      <c r="C51" s="4">
        <f t="shared" si="1"/>
        <v>27.902599999999996</v>
      </c>
      <c r="D51" s="15">
        <v>6</v>
      </c>
      <c r="E51" s="4">
        <f t="shared" si="4"/>
        <v>167.41559999999998</v>
      </c>
      <c r="F51" s="97"/>
      <c r="G51" s="13" t="str">
        <f t="shared" si="3"/>
        <v/>
      </c>
    </row>
    <row r="52" spans="1:7" ht="13.5" customHeight="1">
      <c r="A52" s="1" t="s">
        <v>100</v>
      </c>
      <c r="B52" s="1" t="s">
        <v>101</v>
      </c>
      <c r="C52" s="4">
        <f t="shared" si="1"/>
        <v>61.0929</v>
      </c>
      <c r="D52" s="15">
        <v>5</v>
      </c>
      <c r="E52" s="4">
        <f t="shared" si="4"/>
        <v>305.46449999999999</v>
      </c>
      <c r="F52" s="97"/>
      <c r="G52" s="13" t="str">
        <f t="shared" si="3"/>
        <v/>
      </c>
    </row>
    <row r="53" spans="1:7" ht="13.5" customHeight="1">
      <c r="A53" s="1" t="s">
        <v>102</v>
      </c>
      <c r="B53" s="1" t="s">
        <v>103</v>
      </c>
      <c r="C53" s="4">
        <f t="shared" si="1"/>
        <v>69.659700000000001</v>
      </c>
      <c r="D53" s="15">
        <v>5</v>
      </c>
      <c r="E53" s="4">
        <f t="shared" si="4"/>
        <v>348.29849999999999</v>
      </c>
      <c r="F53" s="97"/>
      <c r="G53" s="13" t="str">
        <f t="shared" si="3"/>
        <v/>
      </c>
    </row>
    <row r="54" spans="1:7" ht="13.5" customHeight="1">
      <c r="A54" s="1" t="s">
        <v>104</v>
      </c>
      <c r="B54" s="1" t="s">
        <v>105</v>
      </c>
      <c r="C54" s="4">
        <f t="shared" si="1"/>
        <v>24.369399999999999</v>
      </c>
      <c r="D54" s="15">
        <v>6</v>
      </c>
      <c r="E54" s="4">
        <f t="shared" si="4"/>
        <v>146.21639999999999</v>
      </c>
      <c r="F54" s="97"/>
      <c r="G54" s="13" t="str">
        <f t="shared" si="3"/>
        <v/>
      </c>
    </row>
    <row r="55" spans="1:7" ht="13.5" customHeight="1">
      <c r="A55" s="1" t="s">
        <v>106</v>
      </c>
      <c r="B55" s="1" t="s">
        <v>107</v>
      </c>
      <c r="C55" s="4">
        <f t="shared" si="1"/>
        <v>26.148099999999999</v>
      </c>
      <c r="D55" s="15">
        <v>6</v>
      </c>
      <c r="E55" s="4">
        <f t="shared" si="4"/>
        <v>156.8886</v>
      </c>
      <c r="F55" s="97"/>
      <c r="G55" s="13" t="str">
        <f t="shared" si="3"/>
        <v/>
      </c>
    </row>
    <row r="56" spans="1:7" ht="13.5" customHeight="1">
      <c r="A56" s="1" t="s">
        <v>108</v>
      </c>
      <c r="B56" s="1" t="s">
        <v>109</v>
      </c>
      <c r="C56" s="4">
        <f t="shared" si="1"/>
        <v>28.459199999999999</v>
      </c>
      <c r="D56" s="15">
        <v>6</v>
      </c>
      <c r="E56" s="4">
        <f t="shared" si="4"/>
        <v>170.7552</v>
      </c>
      <c r="F56" s="97"/>
      <c r="G56" s="13" t="str">
        <f t="shared" si="3"/>
        <v/>
      </c>
    </row>
    <row r="57" spans="1:7" ht="13.5" customHeight="1">
      <c r="A57" s="1" t="s">
        <v>110</v>
      </c>
      <c r="B57" s="1" t="s">
        <v>111</v>
      </c>
      <c r="C57" s="4">
        <f t="shared" si="1"/>
        <v>30.298399999999997</v>
      </c>
      <c r="D57" s="15">
        <v>6</v>
      </c>
      <c r="E57" s="4">
        <f t="shared" si="4"/>
        <v>181.79039999999998</v>
      </c>
      <c r="F57" s="97"/>
      <c r="G57" s="13" t="str">
        <f t="shared" si="3"/>
        <v/>
      </c>
    </row>
    <row r="58" spans="1:7" ht="13.5" customHeight="1">
      <c r="A58" s="1" t="s">
        <v>112</v>
      </c>
      <c r="B58" s="1" t="s">
        <v>113</v>
      </c>
      <c r="C58" s="4">
        <f t="shared" si="1"/>
        <v>34.436599999999999</v>
      </c>
      <c r="D58" s="15">
        <v>6</v>
      </c>
      <c r="E58" s="4">
        <f t="shared" si="4"/>
        <v>206.61959999999999</v>
      </c>
      <c r="F58" s="97"/>
      <c r="G58" s="13" t="str">
        <f t="shared" si="3"/>
        <v/>
      </c>
    </row>
    <row r="59" spans="1:7" ht="13.5" customHeight="1">
      <c r="A59" s="1" t="s">
        <v>114</v>
      </c>
      <c r="B59" s="1" t="s">
        <v>115</v>
      </c>
      <c r="C59" s="4">
        <f t="shared" si="1"/>
        <v>40.510799999999996</v>
      </c>
      <c r="D59" s="15">
        <v>6</v>
      </c>
      <c r="E59" s="4">
        <f t="shared" si="4"/>
        <v>243.06479999999999</v>
      </c>
      <c r="F59" s="97"/>
      <c r="G59" s="13" t="str">
        <f t="shared" si="3"/>
        <v/>
      </c>
    </row>
    <row r="60" spans="1:7" ht="13.5" customHeight="1">
      <c r="A60" s="1" t="s">
        <v>116</v>
      </c>
      <c r="B60" s="1" t="s">
        <v>117</v>
      </c>
      <c r="C60" s="4">
        <f t="shared" si="1"/>
        <v>66.634699999999995</v>
      </c>
      <c r="D60" s="15">
        <v>5</v>
      </c>
      <c r="E60" s="4">
        <f t="shared" si="4"/>
        <v>333.17349999999999</v>
      </c>
      <c r="F60" s="97"/>
      <c r="G60" s="13" t="str">
        <f t="shared" si="3"/>
        <v/>
      </c>
    </row>
    <row r="61" spans="1:7" ht="13.5" customHeight="1">
      <c r="A61" s="1" t="s">
        <v>118</v>
      </c>
      <c r="B61" s="1" t="s">
        <v>119</v>
      </c>
      <c r="C61" s="4">
        <f t="shared" si="1"/>
        <v>72.394300000000001</v>
      </c>
      <c r="D61" s="15">
        <v>5</v>
      </c>
      <c r="E61" s="4">
        <f t="shared" si="4"/>
        <v>361.97149999999999</v>
      </c>
      <c r="F61" s="97"/>
      <c r="G61" s="13" t="str">
        <f t="shared" si="3"/>
        <v/>
      </c>
    </row>
    <row r="62" spans="1:7" ht="13.5" customHeight="1">
      <c r="A62" s="1" t="s">
        <v>120</v>
      </c>
      <c r="B62" s="1" t="s">
        <v>121</v>
      </c>
      <c r="C62" s="4">
        <f t="shared" si="1"/>
        <v>29.161000000000001</v>
      </c>
      <c r="D62" s="15">
        <v>6</v>
      </c>
      <c r="E62" s="4">
        <f t="shared" si="4"/>
        <v>174.96600000000001</v>
      </c>
      <c r="F62" s="97"/>
      <c r="G62" s="13" t="str">
        <f t="shared" si="3"/>
        <v/>
      </c>
    </row>
    <row r="63" spans="1:7" ht="13.5" customHeight="1">
      <c r="A63" s="1" t="s">
        <v>122</v>
      </c>
      <c r="B63" s="1" t="s">
        <v>123</v>
      </c>
      <c r="C63" s="4">
        <f t="shared" si="1"/>
        <v>30.891300000000001</v>
      </c>
      <c r="D63" s="15">
        <v>6</v>
      </c>
      <c r="E63" s="4">
        <f t="shared" si="4"/>
        <v>185.34780000000001</v>
      </c>
      <c r="F63" s="97"/>
      <c r="G63" s="13" t="str">
        <f t="shared" si="3"/>
        <v/>
      </c>
    </row>
    <row r="64" spans="1:7" ht="13.5" customHeight="1">
      <c r="A64" s="1" t="s">
        <v>124</v>
      </c>
      <c r="B64" s="1" t="s">
        <v>125</v>
      </c>
      <c r="C64" s="4">
        <f t="shared" si="1"/>
        <v>32.948299999999996</v>
      </c>
      <c r="D64" s="15">
        <v>6</v>
      </c>
      <c r="E64" s="4">
        <f t="shared" si="4"/>
        <v>197.68979999999999</v>
      </c>
      <c r="F64" s="97"/>
      <c r="G64" s="13" t="str">
        <f t="shared" si="3"/>
        <v/>
      </c>
    </row>
    <row r="65" spans="1:7" ht="13.5" customHeight="1">
      <c r="A65" s="1" t="s">
        <v>126</v>
      </c>
      <c r="B65" s="1" t="s">
        <v>127</v>
      </c>
      <c r="C65" s="4">
        <f t="shared" si="1"/>
        <v>37.159100000000002</v>
      </c>
      <c r="D65" s="15">
        <v>6</v>
      </c>
      <c r="E65" s="4">
        <f t="shared" si="4"/>
        <v>222.95460000000003</v>
      </c>
      <c r="F65" s="97"/>
      <c r="G65" s="13" t="str">
        <f t="shared" si="3"/>
        <v/>
      </c>
    </row>
    <row r="66" spans="1:7" ht="13.5" customHeight="1">
      <c r="A66" s="1" t="s">
        <v>128</v>
      </c>
      <c r="B66" s="1" t="s">
        <v>129</v>
      </c>
      <c r="C66" s="4">
        <f t="shared" si="1"/>
        <v>62.8232</v>
      </c>
      <c r="D66" s="15">
        <v>5</v>
      </c>
      <c r="E66" s="4">
        <f t="shared" si="4"/>
        <v>314.11599999999999</v>
      </c>
      <c r="F66" s="97"/>
      <c r="G66" s="13" t="str">
        <f t="shared" ref="G66:G97" si="5">IF(F:F=0,"",F66*E66)</f>
        <v/>
      </c>
    </row>
    <row r="67" spans="1:7" ht="13.5" customHeight="1">
      <c r="A67" s="1" t="s">
        <v>130</v>
      </c>
      <c r="B67" s="1" t="s">
        <v>131</v>
      </c>
      <c r="C67" s="4">
        <f t="shared" ref="C67:C97" si="6">B67*1.21</f>
        <v>73.4833</v>
      </c>
      <c r="D67" s="15">
        <v>5</v>
      </c>
      <c r="E67" s="4">
        <f t="shared" si="4"/>
        <v>367.41649999999998</v>
      </c>
      <c r="F67" s="97"/>
      <c r="G67" s="13" t="str">
        <f t="shared" si="5"/>
        <v/>
      </c>
    </row>
    <row r="68" spans="1:7" ht="13.5" customHeight="1">
      <c r="A68" s="1" t="s">
        <v>132</v>
      </c>
      <c r="B68" s="1" t="s">
        <v>133</v>
      </c>
      <c r="C68" s="4">
        <f t="shared" si="6"/>
        <v>79.267099999999999</v>
      </c>
      <c r="D68" s="15">
        <v>5</v>
      </c>
      <c r="E68" s="4">
        <f t="shared" si="4"/>
        <v>396.33550000000002</v>
      </c>
      <c r="F68" s="97"/>
      <c r="G68" s="13" t="str">
        <f t="shared" si="5"/>
        <v/>
      </c>
    </row>
    <row r="69" spans="1:7" ht="13.5" customHeight="1">
      <c r="A69" s="1" t="s">
        <v>134</v>
      </c>
      <c r="B69" s="1" t="s">
        <v>135</v>
      </c>
      <c r="C69" s="4">
        <f t="shared" si="6"/>
        <v>34.702799999999996</v>
      </c>
      <c r="D69" s="15">
        <v>6</v>
      </c>
      <c r="E69" s="4">
        <f t="shared" si="4"/>
        <v>208.21679999999998</v>
      </c>
      <c r="F69" s="97"/>
      <c r="G69" s="13" t="str">
        <f t="shared" si="5"/>
        <v/>
      </c>
    </row>
    <row r="70" spans="1:7" ht="13.5" customHeight="1">
      <c r="A70" s="1" t="s">
        <v>136</v>
      </c>
      <c r="B70" s="1" t="s">
        <v>137</v>
      </c>
      <c r="C70" s="4">
        <f t="shared" si="6"/>
        <v>39.833199999999998</v>
      </c>
      <c r="D70" s="15">
        <v>6</v>
      </c>
      <c r="E70" s="4">
        <f t="shared" si="4"/>
        <v>238.99919999999997</v>
      </c>
      <c r="F70" s="97"/>
      <c r="G70" s="13" t="str">
        <f t="shared" si="5"/>
        <v/>
      </c>
    </row>
    <row r="71" spans="1:7" ht="13.5" customHeight="1">
      <c r="A71" s="1" t="s">
        <v>138</v>
      </c>
      <c r="B71" s="1" t="s">
        <v>139</v>
      </c>
      <c r="C71" s="4">
        <f t="shared" si="6"/>
        <v>45.096700000000006</v>
      </c>
      <c r="D71" s="15">
        <v>6</v>
      </c>
      <c r="E71" s="4">
        <f t="shared" si="4"/>
        <v>270.58020000000005</v>
      </c>
      <c r="F71" s="97"/>
      <c r="G71" s="13" t="str">
        <f t="shared" si="5"/>
        <v/>
      </c>
    </row>
    <row r="72" spans="1:7" ht="13.5" customHeight="1">
      <c r="A72" s="1" t="s">
        <v>140</v>
      </c>
      <c r="B72" s="1" t="s">
        <v>141</v>
      </c>
      <c r="C72" s="4">
        <f t="shared" si="6"/>
        <v>39.724299999999999</v>
      </c>
      <c r="D72" s="15">
        <v>6</v>
      </c>
      <c r="E72" s="4">
        <f t="shared" si="4"/>
        <v>238.3458</v>
      </c>
      <c r="F72" s="97"/>
      <c r="G72" s="13" t="str">
        <f t="shared" si="5"/>
        <v/>
      </c>
    </row>
    <row r="73" spans="1:7" ht="13.5" customHeight="1">
      <c r="A73" s="1" t="s">
        <v>142</v>
      </c>
      <c r="B73" s="1" t="s">
        <v>143</v>
      </c>
      <c r="C73" s="4">
        <f t="shared" si="6"/>
        <v>59.386799999999994</v>
      </c>
      <c r="D73" s="15">
        <v>5</v>
      </c>
      <c r="E73" s="4">
        <f t="shared" si="4"/>
        <v>296.93399999999997</v>
      </c>
      <c r="F73" s="97"/>
      <c r="G73" s="13" t="str">
        <f t="shared" si="5"/>
        <v/>
      </c>
    </row>
    <row r="74" spans="1:7" ht="13.5" customHeight="1">
      <c r="A74" s="1" t="s">
        <v>144</v>
      </c>
      <c r="B74" s="1" t="s">
        <v>145</v>
      </c>
      <c r="C74" s="4">
        <f t="shared" si="6"/>
        <v>68.885300000000001</v>
      </c>
      <c r="D74" s="15">
        <v>5</v>
      </c>
      <c r="E74" s="4">
        <f t="shared" si="4"/>
        <v>344.42650000000003</v>
      </c>
      <c r="F74" s="97"/>
      <c r="G74" s="13" t="str">
        <f t="shared" si="5"/>
        <v/>
      </c>
    </row>
    <row r="75" spans="1:7" ht="13.5" customHeight="1">
      <c r="A75" s="1" t="s">
        <v>146</v>
      </c>
      <c r="B75" s="1" t="s">
        <v>147</v>
      </c>
      <c r="C75" s="4">
        <f t="shared" si="6"/>
        <v>75.988</v>
      </c>
      <c r="D75" s="15">
        <v>5</v>
      </c>
      <c r="E75" s="4">
        <f t="shared" si="4"/>
        <v>379.94</v>
      </c>
      <c r="F75" s="97"/>
      <c r="G75" s="13" t="str">
        <f t="shared" si="5"/>
        <v/>
      </c>
    </row>
    <row r="76" spans="1:7" ht="13.5" customHeight="1">
      <c r="A76" s="1" t="s">
        <v>148</v>
      </c>
      <c r="B76" s="1" t="s">
        <v>149</v>
      </c>
      <c r="C76" s="4">
        <f t="shared" si="6"/>
        <v>91.391300000000001</v>
      </c>
      <c r="D76" s="15">
        <v>5</v>
      </c>
      <c r="E76" s="4">
        <f t="shared" si="4"/>
        <v>456.95650000000001</v>
      </c>
      <c r="F76" s="97"/>
      <c r="G76" s="13" t="str">
        <f t="shared" si="5"/>
        <v/>
      </c>
    </row>
    <row r="77" spans="1:7" ht="13.5" customHeight="1">
      <c r="A77" s="1" t="s">
        <v>150</v>
      </c>
      <c r="B77" s="1" t="s">
        <v>151</v>
      </c>
      <c r="C77" s="4">
        <f t="shared" si="6"/>
        <v>97.755900000000011</v>
      </c>
      <c r="D77" s="15">
        <v>5</v>
      </c>
      <c r="E77" s="4">
        <f t="shared" si="4"/>
        <v>488.77950000000004</v>
      </c>
      <c r="F77" s="97"/>
      <c r="G77" s="13" t="str">
        <f t="shared" si="5"/>
        <v/>
      </c>
    </row>
    <row r="78" spans="1:7" ht="13.5" customHeight="1">
      <c r="A78" s="1" t="s">
        <v>152</v>
      </c>
      <c r="B78" s="1" t="s">
        <v>153</v>
      </c>
      <c r="C78" s="4">
        <f t="shared" si="6"/>
        <v>103.98739999999999</v>
      </c>
      <c r="D78" s="15">
        <v>1</v>
      </c>
      <c r="E78" s="4">
        <f t="shared" si="4"/>
        <v>103.98739999999999</v>
      </c>
      <c r="F78" s="97"/>
      <c r="G78" s="13" t="str">
        <f t="shared" si="5"/>
        <v/>
      </c>
    </row>
    <row r="79" spans="1:7" ht="13.5" customHeight="1">
      <c r="A79" s="1" t="s">
        <v>154</v>
      </c>
      <c r="B79" s="1" t="s">
        <v>155</v>
      </c>
      <c r="C79" s="4">
        <f t="shared" si="6"/>
        <v>76.0364</v>
      </c>
      <c r="D79" s="15">
        <v>1</v>
      </c>
      <c r="E79" s="4">
        <f t="shared" si="4"/>
        <v>76.0364</v>
      </c>
      <c r="F79" s="97"/>
      <c r="G79" s="13" t="str">
        <f t="shared" si="5"/>
        <v/>
      </c>
    </row>
    <row r="80" spans="1:7" ht="13.5" customHeight="1">
      <c r="A80" s="1" t="s">
        <v>156</v>
      </c>
      <c r="B80" s="1" t="s">
        <v>157</v>
      </c>
      <c r="C80" s="4">
        <f t="shared" si="6"/>
        <v>94.924499999999995</v>
      </c>
      <c r="D80" s="15">
        <v>1</v>
      </c>
      <c r="E80" s="4">
        <f t="shared" si="4"/>
        <v>94.924499999999995</v>
      </c>
      <c r="F80" s="97"/>
      <c r="G80" s="13" t="str">
        <f t="shared" si="5"/>
        <v/>
      </c>
    </row>
    <row r="81" spans="1:7" ht="13.5" customHeight="1">
      <c r="A81" s="1" t="s">
        <v>158</v>
      </c>
      <c r="B81" s="1" t="s">
        <v>159</v>
      </c>
      <c r="C81" s="4">
        <f t="shared" si="6"/>
        <v>98.494</v>
      </c>
      <c r="D81" s="15">
        <v>1</v>
      </c>
      <c r="E81" s="4">
        <f t="shared" si="4"/>
        <v>98.494</v>
      </c>
      <c r="F81" s="97"/>
      <c r="G81" s="13" t="str">
        <f t="shared" si="5"/>
        <v/>
      </c>
    </row>
    <row r="82" spans="1:7" ht="13.5" customHeight="1">
      <c r="A82" s="1" t="s">
        <v>160</v>
      </c>
      <c r="B82" s="1" t="s">
        <v>161</v>
      </c>
      <c r="C82" s="4">
        <f t="shared" si="6"/>
        <v>100.16379999999999</v>
      </c>
      <c r="D82" s="15">
        <v>1</v>
      </c>
      <c r="E82" s="4">
        <f t="shared" si="4"/>
        <v>100.16379999999999</v>
      </c>
      <c r="F82" s="97"/>
      <c r="G82" s="13" t="str">
        <f t="shared" si="5"/>
        <v/>
      </c>
    </row>
    <row r="83" spans="1:7" ht="13.5" customHeight="1">
      <c r="A83" s="1" t="s">
        <v>162</v>
      </c>
      <c r="B83" s="1" t="s">
        <v>163</v>
      </c>
      <c r="C83" s="4">
        <f t="shared" si="6"/>
        <v>123.8314</v>
      </c>
      <c r="D83" s="15">
        <v>1</v>
      </c>
      <c r="E83" s="4">
        <f t="shared" si="4"/>
        <v>123.8314</v>
      </c>
      <c r="F83" s="97"/>
      <c r="G83" s="13" t="str">
        <f t="shared" si="5"/>
        <v/>
      </c>
    </row>
    <row r="84" spans="1:7" ht="13.5" customHeight="1">
      <c r="A84" s="1" t="s">
        <v>164</v>
      </c>
      <c r="B84" s="1" t="s">
        <v>165</v>
      </c>
      <c r="C84" s="4">
        <f t="shared" si="6"/>
        <v>142.1508</v>
      </c>
      <c r="D84" s="15">
        <v>1</v>
      </c>
      <c r="E84" s="4">
        <f t="shared" si="4"/>
        <v>142.1508</v>
      </c>
      <c r="F84" s="97"/>
      <c r="G84" s="13" t="str">
        <f t="shared" si="5"/>
        <v/>
      </c>
    </row>
    <row r="85" spans="1:7" ht="13.5" customHeight="1">
      <c r="A85" s="1" t="s">
        <v>166</v>
      </c>
      <c r="B85" s="1" t="s">
        <v>167</v>
      </c>
      <c r="C85" s="4">
        <f t="shared" si="6"/>
        <v>109.43239999999999</v>
      </c>
      <c r="D85" s="15">
        <v>1</v>
      </c>
      <c r="E85" s="4">
        <f t="shared" si="4"/>
        <v>109.43239999999999</v>
      </c>
      <c r="F85" s="97"/>
      <c r="G85" s="13" t="str">
        <f t="shared" si="5"/>
        <v/>
      </c>
    </row>
    <row r="86" spans="1:7" ht="13.5" customHeight="1">
      <c r="A86" s="1" t="s">
        <v>168</v>
      </c>
      <c r="B86" s="1" t="s">
        <v>169</v>
      </c>
      <c r="C86" s="4">
        <f t="shared" si="6"/>
        <v>118.6163</v>
      </c>
      <c r="D86" s="15">
        <v>1</v>
      </c>
      <c r="E86" s="4">
        <f t="shared" si="4"/>
        <v>118.6163</v>
      </c>
      <c r="F86" s="97"/>
      <c r="G86" s="13" t="str">
        <f t="shared" si="5"/>
        <v/>
      </c>
    </row>
    <row r="87" spans="1:7" ht="13.5" customHeight="1">
      <c r="A87" s="1" t="s">
        <v>170</v>
      </c>
      <c r="B87" s="1" t="s">
        <v>171</v>
      </c>
      <c r="C87" s="4">
        <f t="shared" si="6"/>
        <v>126.20299999999999</v>
      </c>
      <c r="D87" s="15">
        <v>1</v>
      </c>
      <c r="E87" s="4">
        <f t="shared" si="4"/>
        <v>126.20299999999999</v>
      </c>
      <c r="F87" s="97"/>
      <c r="G87" s="13" t="str">
        <f t="shared" si="5"/>
        <v/>
      </c>
    </row>
    <row r="88" spans="1:7" ht="13.5" customHeight="1">
      <c r="A88" s="1" t="s">
        <v>172</v>
      </c>
      <c r="B88" s="1" t="s">
        <v>173</v>
      </c>
      <c r="C88" s="4">
        <f t="shared" si="6"/>
        <v>134.28579999999999</v>
      </c>
      <c r="D88" s="15">
        <v>1</v>
      </c>
      <c r="E88" s="4">
        <f t="shared" si="4"/>
        <v>134.28579999999999</v>
      </c>
      <c r="F88" s="97"/>
      <c r="G88" s="13" t="str">
        <f t="shared" si="5"/>
        <v/>
      </c>
    </row>
    <row r="89" spans="1:7" ht="13.5" customHeight="1">
      <c r="A89" s="1" t="s">
        <v>174</v>
      </c>
      <c r="B89" s="1" t="s">
        <v>175</v>
      </c>
      <c r="C89" s="4">
        <f t="shared" si="6"/>
        <v>142.93729999999999</v>
      </c>
      <c r="D89" s="15">
        <v>1</v>
      </c>
      <c r="E89" s="4">
        <f t="shared" si="4"/>
        <v>142.93729999999999</v>
      </c>
      <c r="F89" s="97"/>
      <c r="G89" s="13" t="str">
        <f t="shared" si="5"/>
        <v/>
      </c>
    </row>
    <row r="90" spans="1:7" ht="13.5" customHeight="1">
      <c r="A90" s="1" t="s">
        <v>176</v>
      </c>
      <c r="B90" s="1" t="s">
        <v>177</v>
      </c>
      <c r="C90" s="4">
        <f t="shared" si="6"/>
        <v>128.1148</v>
      </c>
      <c r="D90" s="15">
        <v>1</v>
      </c>
      <c r="E90" s="4">
        <f t="shared" si="4"/>
        <v>128.1148</v>
      </c>
      <c r="F90" s="97"/>
      <c r="G90" s="13" t="str">
        <f t="shared" si="5"/>
        <v/>
      </c>
    </row>
    <row r="91" spans="1:7" ht="13.5" customHeight="1">
      <c r="A91" s="1" t="s">
        <v>178</v>
      </c>
      <c r="B91" s="1" t="s">
        <v>179</v>
      </c>
      <c r="C91" s="4">
        <f t="shared" si="6"/>
        <v>149.6891</v>
      </c>
      <c r="D91" s="15">
        <v>1</v>
      </c>
      <c r="E91" s="4">
        <f t="shared" si="4"/>
        <v>149.6891</v>
      </c>
      <c r="F91" s="97"/>
      <c r="G91" s="13" t="str">
        <f t="shared" si="5"/>
        <v/>
      </c>
    </row>
    <row r="92" spans="1:7" ht="13.5" customHeight="1">
      <c r="A92" s="1" t="s">
        <v>180</v>
      </c>
      <c r="B92" s="1" t="s">
        <v>181</v>
      </c>
      <c r="C92" s="4">
        <f t="shared" si="6"/>
        <v>138.60550000000001</v>
      </c>
      <c r="D92" s="15">
        <v>1</v>
      </c>
      <c r="E92" s="4">
        <f t="shared" si="4"/>
        <v>138.60550000000001</v>
      </c>
      <c r="F92" s="97"/>
      <c r="G92" s="13" t="str">
        <f t="shared" si="5"/>
        <v/>
      </c>
    </row>
    <row r="93" spans="1:7" ht="13.5" customHeight="1">
      <c r="A93" s="1" t="s">
        <v>182</v>
      </c>
      <c r="B93" s="1" t="s">
        <v>183</v>
      </c>
      <c r="C93" s="4">
        <f t="shared" si="6"/>
        <v>157.05800000000002</v>
      </c>
      <c r="D93" s="15">
        <v>1</v>
      </c>
      <c r="E93" s="4">
        <f t="shared" si="4"/>
        <v>157.05800000000002</v>
      </c>
      <c r="F93" s="97"/>
      <c r="G93" s="13" t="str">
        <f t="shared" si="5"/>
        <v/>
      </c>
    </row>
    <row r="94" spans="1:7" ht="13.5" customHeight="1">
      <c r="A94" s="1" t="s">
        <v>184</v>
      </c>
      <c r="B94" s="1" t="s">
        <v>185</v>
      </c>
      <c r="C94" s="4">
        <f t="shared" si="6"/>
        <v>160.8937</v>
      </c>
      <c r="D94" s="15">
        <v>1</v>
      </c>
      <c r="E94" s="4">
        <f t="shared" si="4"/>
        <v>160.8937</v>
      </c>
      <c r="F94" s="97"/>
      <c r="G94" s="13" t="str">
        <f t="shared" si="5"/>
        <v/>
      </c>
    </row>
    <row r="95" spans="1:7" ht="13.5" customHeight="1">
      <c r="A95" s="1" t="s">
        <v>186</v>
      </c>
      <c r="B95" s="1" t="s">
        <v>187</v>
      </c>
      <c r="C95" s="4">
        <f t="shared" si="6"/>
        <v>171.69900000000001</v>
      </c>
      <c r="D95" s="15">
        <v>1</v>
      </c>
      <c r="E95" s="4">
        <f t="shared" si="4"/>
        <v>171.69900000000001</v>
      </c>
      <c r="F95" s="99"/>
      <c r="G95" s="13" t="str">
        <f t="shared" si="5"/>
        <v/>
      </c>
    </row>
    <row r="96" spans="1:7" ht="13.5" customHeight="1">
      <c r="A96" s="1" t="s">
        <v>188</v>
      </c>
      <c r="B96" s="1" t="s">
        <v>189</v>
      </c>
      <c r="C96" s="4">
        <f t="shared" si="6"/>
        <v>183.79900000000001</v>
      </c>
      <c r="D96" s="5">
        <v>1</v>
      </c>
      <c r="E96" s="4">
        <f t="shared" ref="E96:E97" si="7">D96*C96</f>
        <v>183.79900000000001</v>
      </c>
      <c r="F96" s="97"/>
      <c r="G96" s="13" t="str">
        <f t="shared" si="5"/>
        <v/>
      </c>
    </row>
    <row r="97" spans="1:7" ht="13.5" customHeight="1">
      <c r="A97" s="1" t="s">
        <v>190</v>
      </c>
      <c r="B97" s="1" t="s">
        <v>191</v>
      </c>
      <c r="C97" s="4">
        <f t="shared" si="6"/>
        <v>127.0137</v>
      </c>
      <c r="D97" s="5">
        <v>2</v>
      </c>
      <c r="E97" s="4">
        <f t="shared" si="7"/>
        <v>254.0274</v>
      </c>
      <c r="F97" s="97"/>
      <c r="G97" s="13" t="str">
        <f t="shared" si="5"/>
        <v/>
      </c>
    </row>
    <row r="99" spans="1:7">
      <c r="E99" s="14"/>
      <c r="F99" s="94" t="s">
        <v>283</v>
      </c>
      <c r="G99" s="2">
        <f>SUM(G2:G97)</f>
        <v>0</v>
      </c>
    </row>
  </sheetData>
  <sheetProtection sheet="1" objects="1" scenarios="1" selectLockedCells="1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G89"/>
  <sheetViews>
    <sheetView topLeftCell="A61" zoomScale="200" zoomScaleNormal="200" workbookViewId="0">
      <selection activeCell="F77" sqref="F77"/>
    </sheetView>
  </sheetViews>
  <sheetFormatPr baseColWidth="10" defaultColWidth="9" defaultRowHeight="12.75"/>
  <cols>
    <col min="1" max="1" width="25" customWidth="1"/>
    <col min="2" max="2" width="10.5" style="20" customWidth="1"/>
    <col min="3" max="3" width="10.5" style="21" customWidth="1"/>
    <col min="4" max="4" width="12.5" style="10" bestFit="1" customWidth="1"/>
    <col min="5" max="5" width="10.875" style="16" customWidth="1"/>
    <col min="6" max="6" width="9" style="98"/>
    <col min="7" max="7" width="9.375" bestFit="1" customWidth="1"/>
  </cols>
  <sheetData>
    <row r="1" spans="1:7" ht="42" customHeight="1">
      <c r="A1" s="8" t="s">
        <v>328</v>
      </c>
      <c r="B1" s="18" t="s">
        <v>278</v>
      </c>
      <c r="C1" s="19" t="s">
        <v>279</v>
      </c>
      <c r="D1" s="9" t="s">
        <v>329</v>
      </c>
      <c r="E1" s="17" t="s">
        <v>280</v>
      </c>
      <c r="F1" s="96" t="s">
        <v>281</v>
      </c>
      <c r="G1" s="12" t="s">
        <v>282</v>
      </c>
    </row>
    <row r="2" spans="1:7" ht="13.5" customHeight="1">
      <c r="A2" s="3" t="s">
        <v>192</v>
      </c>
      <c r="B2" s="60" t="s">
        <v>193</v>
      </c>
      <c r="C2" s="61">
        <f>B2*1.21</f>
        <v>4.4527999999999999</v>
      </c>
      <c r="D2" s="5">
        <v>3</v>
      </c>
      <c r="E2" s="62">
        <f>D2*C2</f>
        <v>13.3584</v>
      </c>
      <c r="F2" s="97"/>
      <c r="G2" s="100" t="str">
        <f>IF(F:F=0,"",F2*E2)</f>
        <v/>
      </c>
    </row>
    <row r="3" spans="1:7" ht="13.5" customHeight="1">
      <c r="A3" s="3" t="s">
        <v>194</v>
      </c>
      <c r="B3" s="60" t="s">
        <v>195</v>
      </c>
      <c r="C3" s="61">
        <f t="shared" ref="C3:C66" si="0">B3*1.21</f>
        <v>5.469199999999999</v>
      </c>
      <c r="D3" s="5">
        <v>3</v>
      </c>
      <c r="E3" s="62">
        <f t="shared" ref="E3:E66" si="1">D3*C3</f>
        <v>16.407599999999995</v>
      </c>
      <c r="F3" s="97"/>
      <c r="G3" s="100" t="str">
        <f t="shared" ref="G3:G66" si="2">IF(F:F=0,"",F3*E3)</f>
        <v/>
      </c>
    </row>
    <row r="4" spans="1:7" ht="13.5" customHeight="1">
      <c r="A4" s="3" t="s">
        <v>196</v>
      </c>
      <c r="B4" s="60" t="s">
        <v>197</v>
      </c>
      <c r="C4" s="61">
        <f t="shared" si="0"/>
        <v>5.2634999999999996</v>
      </c>
      <c r="D4" s="5">
        <v>3</v>
      </c>
      <c r="E4" s="62">
        <f t="shared" si="1"/>
        <v>15.790499999999998</v>
      </c>
      <c r="F4" s="97"/>
      <c r="G4" s="100" t="str">
        <f t="shared" si="2"/>
        <v/>
      </c>
    </row>
    <row r="5" spans="1:7" ht="13.5" customHeight="1">
      <c r="A5" s="3" t="s">
        <v>198</v>
      </c>
      <c r="B5" s="60" t="s">
        <v>199</v>
      </c>
      <c r="C5" s="61">
        <f t="shared" si="0"/>
        <v>7.0542999999999996</v>
      </c>
      <c r="D5" s="5">
        <v>3</v>
      </c>
      <c r="E5" s="62">
        <f t="shared" si="1"/>
        <v>21.1629</v>
      </c>
      <c r="F5" s="97"/>
      <c r="G5" s="100" t="str">
        <f t="shared" si="2"/>
        <v/>
      </c>
    </row>
    <row r="6" spans="1:7" ht="13.5" customHeight="1">
      <c r="A6" s="3" t="s">
        <v>200</v>
      </c>
      <c r="B6" s="60" t="s">
        <v>201</v>
      </c>
      <c r="C6" s="61">
        <f t="shared" si="0"/>
        <v>6.9695999999999998</v>
      </c>
      <c r="D6" s="5">
        <v>3</v>
      </c>
      <c r="E6" s="62">
        <f t="shared" si="1"/>
        <v>20.908799999999999</v>
      </c>
      <c r="F6" s="97"/>
      <c r="G6" s="100" t="str">
        <f t="shared" si="2"/>
        <v/>
      </c>
    </row>
    <row r="7" spans="1:7" ht="13.5" customHeight="1">
      <c r="A7" s="3" t="s">
        <v>202</v>
      </c>
      <c r="B7" s="60" t="s">
        <v>203</v>
      </c>
      <c r="C7" s="61">
        <f t="shared" si="0"/>
        <v>8.1795999999999989</v>
      </c>
      <c r="D7" s="5">
        <v>3</v>
      </c>
      <c r="E7" s="62">
        <f t="shared" si="1"/>
        <v>24.538799999999995</v>
      </c>
      <c r="F7" s="97"/>
      <c r="G7" s="100" t="str">
        <f t="shared" si="2"/>
        <v/>
      </c>
    </row>
    <row r="8" spans="1:7" ht="13.5" customHeight="1">
      <c r="A8" s="3" t="s">
        <v>204</v>
      </c>
      <c r="B8" s="60" t="s">
        <v>205</v>
      </c>
      <c r="C8" s="61">
        <f t="shared" si="0"/>
        <v>9.2323000000000004</v>
      </c>
      <c r="D8" s="5">
        <v>3</v>
      </c>
      <c r="E8" s="62">
        <f t="shared" si="1"/>
        <v>27.696899999999999</v>
      </c>
      <c r="F8" s="97"/>
      <c r="G8" s="100" t="str">
        <f t="shared" si="2"/>
        <v/>
      </c>
    </row>
    <row r="9" spans="1:7" ht="13.5" customHeight="1">
      <c r="A9" s="3" t="s">
        <v>206</v>
      </c>
      <c r="B9" s="60" t="s">
        <v>207</v>
      </c>
      <c r="C9" s="61">
        <f t="shared" si="0"/>
        <v>10.333399999999999</v>
      </c>
      <c r="D9" s="5">
        <v>3</v>
      </c>
      <c r="E9" s="62">
        <f t="shared" si="1"/>
        <v>31.0002</v>
      </c>
      <c r="F9" s="97"/>
      <c r="G9" s="100" t="str">
        <f t="shared" si="2"/>
        <v/>
      </c>
    </row>
    <row r="10" spans="1:7" ht="13.5" customHeight="1">
      <c r="A10" s="3" t="s">
        <v>208</v>
      </c>
      <c r="B10" s="60" t="s">
        <v>209</v>
      </c>
      <c r="C10" s="61">
        <f t="shared" si="0"/>
        <v>11.313499999999999</v>
      </c>
      <c r="D10" s="5">
        <v>3</v>
      </c>
      <c r="E10" s="62">
        <f t="shared" si="1"/>
        <v>33.9405</v>
      </c>
      <c r="F10" s="97"/>
      <c r="G10" s="100" t="str">
        <f t="shared" si="2"/>
        <v/>
      </c>
    </row>
    <row r="11" spans="1:7" ht="13.5" customHeight="1">
      <c r="A11" s="3" t="s">
        <v>210</v>
      </c>
      <c r="B11" s="60" t="s">
        <v>211</v>
      </c>
      <c r="C11" s="61">
        <f t="shared" si="0"/>
        <v>15.354899999999999</v>
      </c>
      <c r="D11" s="5">
        <v>3</v>
      </c>
      <c r="E11" s="62">
        <f t="shared" si="1"/>
        <v>46.064699999999995</v>
      </c>
      <c r="F11" s="97"/>
      <c r="G11" s="100" t="str">
        <f t="shared" si="2"/>
        <v/>
      </c>
    </row>
    <row r="12" spans="1:7" ht="13.5" customHeight="1">
      <c r="A12" s="3" t="s">
        <v>212</v>
      </c>
      <c r="B12" s="60" t="s">
        <v>213</v>
      </c>
      <c r="C12" s="61">
        <f t="shared" si="0"/>
        <v>8.7604000000000006</v>
      </c>
      <c r="D12" s="5">
        <v>3</v>
      </c>
      <c r="E12" s="62">
        <f t="shared" si="1"/>
        <v>26.281200000000002</v>
      </c>
      <c r="F12" s="97"/>
      <c r="G12" s="100" t="str">
        <f t="shared" si="2"/>
        <v/>
      </c>
    </row>
    <row r="13" spans="1:7" ht="13.5" customHeight="1">
      <c r="A13" s="3" t="s">
        <v>214</v>
      </c>
      <c r="B13" s="60" t="s">
        <v>215</v>
      </c>
      <c r="C13" s="61">
        <f t="shared" si="0"/>
        <v>8.1795999999999989</v>
      </c>
      <c r="D13" s="5">
        <v>3</v>
      </c>
      <c r="E13" s="62">
        <f t="shared" si="1"/>
        <v>24.538799999999995</v>
      </c>
      <c r="F13" s="97"/>
      <c r="G13" s="100" t="str">
        <f t="shared" si="2"/>
        <v/>
      </c>
    </row>
    <row r="14" spans="1:7" ht="13.5" customHeight="1">
      <c r="A14" s="3" t="s">
        <v>216</v>
      </c>
      <c r="B14" s="60" t="s">
        <v>217</v>
      </c>
      <c r="C14" s="61">
        <f t="shared" si="0"/>
        <v>9.6195000000000004</v>
      </c>
      <c r="D14" s="5">
        <v>3</v>
      </c>
      <c r="E14" s="62">
        <f t="shared" si="1"/>
        <v>28.858499999999999</v>
      </c>
      <c r="F14" s="97"/>
      <c r="G14" s="100" t="str">
        <f t="shared" si="2"/>
        <v/>
      </c>
    </row>
    <row r="15" spans="1:7" ht="13.5" customHeight="1">
      <c r="A15" s="3" t="s">
        <v>218</v>
      </c>
      <c r="B15" s="60" t="s">
        <v>219</v>
      </c>
      <c r="C15" s="61">
        <f t="shared" si="0"/>
        <v>10.914199999999999</v>
      </c>
      <c r="D15" s="5">
        <v>3</v>
      </c>
      <c r="E15" s="62">
        <f t="shared" si="1"/>
        <v>32.742599999999996</v>
      </c>
      <c r="F15" s="97"/>
      <c r="G15" s="100" t="str">
        <f t="shared" si="2"/>
        <v/>
      </c>
    </row>
    <row r="16" spans="1:7" ht="13.5" customHeight="1">
      <c r="A16" s="3" t="s">
        <v>220</v>
      </c>
      <c r="B16" s="60" t="s">
        <v>221</v>
      </c>
      <c r="C16" s="61">
        <f t="shared" si="0"/>
        <v>12.426699999999999</v>
      </c>
      <c r="D16" s="5">
        <v>3</v>
      </c>
      <c r="E16" s="62">
        <f t="shared" si="1"/>
        <v>37.280099999999997</v>
      </c>
      <c r="F16" s="97"/>
      <c r="G16" s="100" t="str">
        <f t="shared" si="2"/>
        <v/>
      </c>
    </row>
    <row r="17" spans="1:7" ht="13.5" customHeight="1">
      <c r="A17" s="3" t="s">
        <v>222</v>
      </c>
      <c r="B17" s="60" t="s">
        <v>223</v>
      </c>
      <c r="C17" s="61">
        <f t="shared" si="0"/>
        <v>13.334199999999999</v>
      </c>
      <c r="D17" s="5">
        <v>3</v>
      </c>
      <c r="E17" s="62">
        <f t="shared" si="1"/>
        <v>40.002600000000001</v>
      </c>
      <c r="F17" s="97"/>
      <c r="G17" s="100" t="str">
        <f t="shared" si="2"/>
        <v/>
      </c>
    </row>
    <row r="18" spans="1:7" ht="13.5" customHeight="1">
      <c r="A18" s="3" t="s">
        <v>224</v>
      </c>
      <c r="B18" s="60" t="s">
        <v>225</v>
      </c>
      <c r="C18" s="61">
        <f t="shared" si="0"/>
        <v>18.137899999999998</v>
      </c>
      <c r="D18" s="5">
        <v>3</v>
      </c>
      <c r="E18" s="62">
        <f t="shared" si="1"/>
        <v>54.413699999999992</v>
      </c>
      <c r="F18" s="97"/>
      <c r="G18" s="100" t="str">
        <f t="shared" si="2"/>
        <v/>
      </c>
    </row>
    <row r="19" spans="1:7" ht="13.5" customHeight="1">
      <c r="A19" s="3" t="s">
        <v>226</v>
      </c>
      <c r="B19" s="60" t="s">
        <v>227</v>
      </c>
      <c r="C19" s="61">
        <f t="shared" si="0"/>
        <v>19.892400000000002</v>
      </c>
      <c r="D19" s="5">
        <v>3</v>
      </c>
      <c r="E19" s="62">
        <f t="shared" si="1"/>
        <v>59.677200000000006</v>
      </c>
      <c r="F19" s="97"/>
      <c r="G19" s="100" t="str">
        <f t="shared" si="2"/>
        <v/>
      </c>
    </row>
    <row r="20" spans="1:7" ht="13.5" customHeight="1">
      <c r="A20" s="3" t="s">
        <v>228</v>
      </c>
      <c r="B20" s="60" t="s">
        <v>229</v>
      </c>
      <c r="C20" s="61">
        <f t="shared" si="0"/>
        <v>23.2441</v>
      </c>
      <c r="D20" s="5">
        <v>3</v>
      </c>
      <c r="E20" s="62">
        <f t="shared" si="1"/>
        <v>69.732299999999995</v>
      </c>
      <c r="F20" s="97"/>
      <c r="G20" s="100" t="str">
        <f t="shared" si="2"/>
        <v/>
      </c>
    </row>
    <row r="21" spans="1:7" ht="13.5" customHeight="1">
      <c r="A21" s="3" t="s">
        <v>230</v>
      </c>
      <c r="B21" s="60" t="s">
        <v>231</v>
      </c>
      <c r="C21" s="61">
        <f t="shared" si="0"/>
        <v>25.893999999999998</v>
      </c>
      <c r="D21" s="5">
        <v>3</v>
      </c>
      <c r="E21" s="62">
        <f t="shared" si="1"/>
        <v>77.681999999999988</v>
      </c>
      <c r="F21" s="97"/>
      <c r="G21" s="100" t="str">
        <f t="shared" si="2"/>
        <v/>
      </c>
    </row>
    <row r="22" spans="1:7" ht="13.5" customHeight="1">
      <c r="A22" s="3" t="s">
        <v>232</v>
      </c>
      <c r="B22" s="60" t="s">
        <v>233</v>
      </c>
      <c r="C22" s="61">
        <f t="shared" si="0"/>
        <v>35.271499999999996</v>
      </c>
      <c r="D22" s="5">
        <v>3</v>
      </c>
      <c r="E22" s="62">
        <f t="shared" si="1"/>
        <v>105.81449999999998</v>
      </c>
      <c r="F22" s="97"/>
      <c r="G22" s="100" t="str">
        <f t="shared" si="2"/>
        <v/>
      </c>
    </row>
    <row r="23" spans="1:7" ht="13.5" customHeight="1">
      <c r="A23" s="3" t="s">
        <v>234</v>
      </c>
      <c r="B23" s="60" t="s">
        <v>235</v>
      </c>
      <c r="C23" s="61">
        <f t="shared" si="0"/>
        <v>12.584</v>
      </c>
      <c r="D23" s="5">
        <v>3</v>
      </c>
      <c r="E23" s="62">
        <f t="shared" si="1"/>
        <v>37.751999999999995</v>
      </c>
      <c r="F23" s="97"/>
      <c r="G23" s="100" t="str">
        <f t="shared" si="2"/>
        <v/>
      </c>
    </row>
    <row r="24" spans="1:7" ht="13.5" customHeight="1">
      <c r="A24" s="3" t="s">
        <v>236</v>
      </c>
      <c r="B24" s="60" t="s">
        <v>237</v>
      </c>
      <c r="C24" s="61">
        <f t="shared" si="0"/>
        <v>13.830299999999999</v>
      </c>
      <c r="D24" s="5">
        <v>3</v>
      </c>
      <c r="E24" s="62">
        <f t="shared" si="1"/>
        <v>41.490899999999996</v>
      </c>
      <c r="F24" s="97"/>
      <c r="G24" s="100" t="str">
        <f t="shared" si="2"/>
        <v/>
      </c>
    </row>
    <row r="25" spans="1:7" ht="13.5" customHeight="1">
      <c r="A25" s="3" t="s">
        <v>238</v>
      </c>
      <c r="B25" s="60" t="s">
        <v>239</v>
      </c>
      <c r="C25" s="61">
        <f t="shared" si="0"/>
        <v>15.3307</v>
      </c>
      <c r="D25" s="5">
        <v>3</v>
      </c>
      <c r="E25" s="62">
        <f t="shared" si="1"/>
        <v>45.992100000000001</v>
      </c>
      <c r="F25" s="97"/>
      <c r="G25" s="100" t="str">
        <f t="shared" si="2"/>
        <v/>
      </c>
    </row>
    <row r="26" spans="1:7" ht="13.5" customHeight="1">
      <c r="A26" s="3" t="s">
        <v>240</v>
      </c>
      <c r="B26" s="60" t="s">
        <v>241</v>
      </c>
      <c r="C26" s="61">
        <f t="shared" si="0"/>
        <v>20.933</v>
      </c>
      <c r="D26" s="5">
        <v>3</v>
      </c>
      <c r="E26" s="62">
        <f t="shared" si="1"/>
        <v>62.798999999999999</v>
      </c>
      <c r="F26" s="97"/>
      <c r="G26" s="100" t="str">
        <f t="shared" si="2"/>
        <v/>
      </c>
    </row>
    <row r="27" spans="1:7" ht="13.5" customHeight="1">
      <c r="A27" s="3" t="s">
        <v>242</v>
      </c>
      <c r="B27" s="60" t="s">
        <v>243</v>
      </c>
      <c r="C27" s="61">
        <f t="shared" si="0"/>
        <v>26.5595</v>
      </c>
      <c r="D27" s="5">
        <v>3</v>
      </c>
      <c r="E27" s="62">
        <f t="shared" si="1"/>
        <v>79.6785</v>
      </c>
      <c r="F27" s="97"/>
      <c r="G27" s="100" t="str">
        <f t="shared" si="2"/>
        <v/>
      </c>
    </row>
    <row r="28" spans="1:7" ht="13.5" customHeight="1">
      <c r="A28" s="3" t="s">
        <v>244</v>
      </c>
      <c r="B28" s="60" t="s">
        <v>245</v>
      </c>
      <c r="C28" s="61">
        <f t="shared" si="0"/>
        <v>29.209399999999999</v>
      </c>
      <c r="D28" s="5">
        <v>3</v>
      </c>
      <c r="E28" s="62">
        <f t="shared" si="1"/>
        <v>87.628199999999993</v>
      </c>
      <c r="F28" s="97"/>
      <c r="G28" s="100" t="str">
        <f t="shared" si="2"/>
        <v/>
      </c>
    </row>
    <row r="29" spans="1:7" ht="13.5" customHeight="1">
      <c r="A29" s="3" t="s">
        <v>246</v>
      </c>
      <c r="B29" s="60" t="s">
        <v>247</v>
      </c>
      <c r="C29" s="61">
        <f t="shared" si="0"/>
        <v>40.631799999999998</v>
      </c>
      <c r="D29" s="5">
        <v>3</v>
      </c>
      <c r="E29" s="62">
        <f t="shared" si="1"/>
        <v>121.8954</v>
      </c>
      <c r="F29" s="97"/>
      <c r="G29" s="100" t="str">
        <f t="shared" si="2"/>
        <v/>
      </c>
    </row>
    <row r="30" spans="1:7" ht="13.5" customHeight="1">
      <c r="A30" s="3" t="s">
        <v>248</v>
      </c>
      <c r="B30" s="60" t="s">
        <v>249</v>
      </c>
      <c r="C30" s="61">
        <f t="shared" si="0"/>
        <v>15.645299999999999</v>
      </c>
      <c r="D30" s="5">
        <v>3</v>
      </c>
      <c r="E30" s="62">
        <f t="shared" si="1"/>
        <v>46.935899999999997</v>
      </c>
      <c r="F30" s="97"/>
      <c r="G30" s="100" t="str">
        <f t="shared" si="2"/>
        <v/>
      </c>
    </row>
    <row r="31" spans="1:7" ht="13.5" customHeight="1">
      <c r="A31" s="3" t="s">
        <v>250</v>
      </c>
      <c r="B31" s="60" t="s">
        <v>251</v>
      </c>
      <c r="C31" s="61">
        <f t="shared" si="0"/>
        <v>17.303000000000001</v>
      </c>
      <c r="D31" s="5">
        <v>3</v>
      </c>
      <c r="E31" s="62">
        <f t="shared" si="1"/>
        <v>51.909000000000006</v>
      </c>
      <c r="F31" s="97"/>
      <c r="G31" s="100" t="str">
        <f t="shared" si="2"/>
        <v/>
      </c>
    </row>
    <row r="32" spans="1:7" ht="13.5" customHeight="1">
      <c r="A32" s="3" t="s">
        <v>252</v>
      </c>
      <c r="B32" s="60" t="s">
        <v>253</v>
      </c>
      <c r="C32" s="61">
        <f t="shared" si="0"/>
        <v>21.792100000000001</v>
      </c>
      <c r="D32" s="5">
        <v>3</v>
      </c>
      <c r="E32" s="62">
        <f t="shared" si="1"/>
        <v>65.376300000000001</v>
      </c>
      <c r="F32" s="97"/>
      <c r="G32" s="100" t="str">
        <f t="shared" si="2"/>
        <v/>
      </c>
    </row>
    <row r="33" spans="1:7" ht="13.5" customHeight="1">
      <c r="A33" s="3" t="s">
        <v>254</v>
      </c>
      <c r="B33" s="60" t="s">
        <v>255</v>
      </c>
      <c r="C33" s="61">
        <f t="shared" si="0"/>
        <v>23.716000000000001</v>
      </c>
      <c r="D33" s="5">
        <v>3</v>
      </c>
      <c r="E33" s="62">
        <f t="shared" si="1"/>
        <v>71.147999999999996</v>
      </c>
      <c r="F33" s="97"/>
      <c r="G33" s="100" t="str">
        <f t="shared" si="2"/>
        <v/>
      </c>
    </row>
    <row r="34" spans="1:7" ht="13.5" customHeight="1">
      <c r="A34" s="3" t="s">
        <v>256</v>
      </c>
      <c r="B34" s="60" t="s">
        <v>257</v>
      </c>
      <c r="C34" s="61">
        <f t="shared" si="0"/>
        <v>29.717599999999997</v>
      </c>
      <c r="D34" s="5">
        <v>3</v>
      </c>
      <c r="E34" s="62">
        <f t="shared" si="1"/>
        <v>89.152799999999985</v>
      </c>
      <c r="F34" s="97"/>
      <c r="G34" s="100" t="str">
        <f t="shared" si="2"/>
        <v/>
      </c>
    </row>
    <row r="35" spans="1:7" ht="13.5" customHeight="1">
      <c r="A35" s="3" t="s">
        <v>258</v>
      </c>
      <c r="B35" s="60" t="s">
        <v>259</v>
      </c>
      <c r="C35" s="61">
        <f t="shared" si="0"/>
        <v>32.911999999999999</v>
      </c>
      <c r="D35" s="5">
        <v>3</v>
      </c>
      <c r="E35" s="62">
        <f t="shared" si="1"/>
        <v>98.73599999999999</v>
      </c>
      <c r="F35" s="97"/>
      <c r="G35" s="100" t="str">
        <f t="shared" si="2"/>
        <v/>
      </c>
    </row>
    <row r="36" spans="1:7" ht="13.5" customHeight="1">
      <c r="A36" s="3" t="s">
        <v>260</v>
      </c>
      <c r="B36" s="60" t="s">
        <v>261</v>
      </c>
      <c r="C36" s="61">
        <f t="shared" si="0"/>
        <v>41.793399999999998</v>
      </c>
      <c r="D36" s="5">
        <v>3</v>
      </c>
      <c r="E36" s="62">
        <f t="shared" si="1"/>
        <v>125.3802</v>
      </c>
      <c r="F36" s="97"/>
      <c r="G36" s="100" t="str">
        <f t="shared" si="2"/>
        <v/>
      </c>
    </row>
    <row r="37" spans="1:7" ht="13.5" customHeight="1">
      <c r="A37" s="3" t="s">
        <v>262</v>
      </c>
      <c r="B37" s="60" t="s">
        <v>263</v>
      </c>
      <c r="C37" s="61">
        <f t="shared" si="0"/>
        <v>66.005499999999998</v>
      </c>
      <c r="D37" s="5">
        <v>3</v>
      </c>
      <c r="E37" s="62">
        <f t="shared" si="1"/>
        <v>198.01650000000001</v>
      </c>
      <c r="F37" s="97"/>
      <c r="G37" s="100" t="str">
        <f t="shared" si="2"/>
        <v/>
      </c>
    </row>
    <row r="38" spans="1:7" ht="13.5" customHeight="1">
      <c r="A38" s="3" t="s">
        <v>264</v>
      </c>
      <c r="B38" s="60" t="s">
        <v>265</v>
      </c>
      <c r="C38" s="61">
        <f t="shared" si="0"/>
        <v>22.578599999999998</v>
      </c>
      <c r="D38" s="5">
        <v>3</v>
      </c>
      <c r="E38" s="62">
        <f t="shared" si="1"/>
        <v>67.735799999999998</v>
      </c>
      <c r="F38" s="97"/>
      <c r="G38" s="100" t="str">
        <f t="shared" si="2"/>
        <v/>
      </c>
    </row>
    <row r="39" spans="1:7" ht="13.5" customHeight="1">
      <c r="A39" s="3" t="s">
        <v>266</v>
      </c>
      <c r="B39" s="60" t="s">
        <v>267</v>
      </c>
      <c r="C39" s="61">
        <f t="shared" si="0"/>
        <v>24.865500000000001</v>
      </c>
      <c r="D39" s="5">
        <v>3</v>
      </c>
      <c r="E39" s="62">
        <f t="shared" si="1"/>
        <v>74.596500000000006</v>
      </c>
      <c r="F39" s="97"/>
      <c r="G39" s="100" t="str">
        <f t="shared" si="2"/>
        <v/>
      </c>
    </row>
    <row r="40" spans="1:7" ht="13.5" customHeight="1">
      <c r="A40" s="3" t="s">
        <v>268</v>
      </c>
      <c r="B40" s="60" t="s">
        <v>269</v>
      </c>
      <c r="C40" s="61">
        <f t="shared" si="0"/>
        <v>26.498999999999999</v>
      </c>
      <c r="D40" s="5">
        <v>3</v>
      </c>
      <c r="E40" s="62">
        <f t="shared" si="1"/>
        <v>79.497</v>
      </c>
      <c r="F40" s="97"/>
      <c r="G40" s="100" t="str">
        <f t="shared" si="2"/>
        <v/>
      </c>
    </row>
    <row r="41" spans="1:7" ht="13.5" customHeight="1">
      <c r="A41" s="3" t="s">
        <v>270</v>
      </c>
      <c r="B41" s="60" t="s">
        <v>271</v>
      </c>
      <c r="C41" s="61">
        <f t="shared" si="0"/>
        <v>31.278500000000001</v>
      </c>
      <c r="D41" s="5">
        <v>3</v>
      </c>
      <c r="E41" s="62">
        <f t="shared" si="1"/>
        <v>93.835499999999996</v>
      </c>
      <c r="F41" s="97"/>
      <c r="G41" s="100" t="str">
        <f t="shared" si="2"/>
        <v/>
      </c>
    </row>
    <row r="42" spans="1:7" ht="13.5" customHeight="1">
      <c r="A42" s="3" t="s">
        <v>272</v>
      </c>
      <c r="B42" s="60" t="s">
        <v>273</v>
      </c>
      <c r="C42" s="61">
        <f t="shared" si="0"/>
        <v>32.948299999999996</v>
      </c>
      <c r="D42" s="5">
        <v>3</v>
      </c>
      <c r="E42" s="62">
        <f t="shared" si="1"/>
        <v>98.844899999999996</v>
      </c>
      <c r="F42" s="97"/>
      <c r="G42" s="100" t="str">
        <f t="shared" si="2"/>
        <v/>
      </c>
    </row>
    <row r="43" spans="1:7" ht="13.5" customHeight="1">
      <c r="A43" s="3" t="s">
        <v>274</v>
      </c>
      <c r="B43" s="60" t="s">
        <v>275</v>
      </c>
      <c r="C43" s="61">
        <f t="shared" si="0"/>
        <v>37.981900000000003</v>
      </c>
      <c r="D43" s="5">
        <v>3</v>
      </c>
      <c r="E43" s="62">
        <f t="shared" si="1"/>
        <v>113.94570000000002</v>
      </c>
      <c r="F43" s="97"/>
      <c r="G43" s="100" t="str">
        <f t="shared" si="2"/>
        <v/>
      </c>
    </row>
    <row r="44" spans="1:7" ht="13.5" customHeight="1">
      <c r="A44" s="63" t="s">
        <v>284</v>
      </c>
      <c r="B44" s="60" t="s">
        <v>276</v>
      </c>
      <c r="C44" s="61">
        <f t="shared" si="0"/>
        <v>63.089399999999998</v>
      </c>
      <c r="D44" s="5">
        <v>3</v>
      </c>
      <c r="E44" s="62">
        <f t="shared" si="1"/>
        <v>189.26819999999998</v>
      </c>
      <c r="F44" s="97"/>
      <c r="G44" s="100" t="str">
        <f t="shared" si="2"/>
        <v/>
      </c>
    </row>
    <row r="45" spans="1:7">
      <c r="A45" s="64" t="s">
        <v>285</v>
      </c>
      <c r="B45" s="65">
        <v>53.4</v>
      </c>
      <c r="C45" s="61">
        <f t="shared" si="0"/>
        <v>64.61399999999999</v>
      </c>
      <c r="D45" s="66">
        <v>3</v>
      </c>
      <c r="E45" s="62">
        <f t="shared" si="1"/>
        <v>193.84199999999998</v>
      </c>
      <c r="F45" s="97"/>
      <c r="G45" s="100" t="str">
        <f t="shared" si="2"/>
        <v/>
      </c>
    </row>
    <row r="46" spans="1:7">
      <c r="A46" s="64" t="s">
        <v>286</v>
      </c>
      <c r="B46" s="65">
        <v>22.37</v>
      </c>
      <c r="C46" s="61">
        <f t="shared" si="0"/>
        <v>27.067700000000002</v>
      </c>
      <c r="D46" s="66">
        <v>3</v>
      </c>
      <c r="E46" s="62">
        <f t="shared" si="1"/>
        <v>81.203100000000006</v>
      </c>
      <c r="F46" s="97"/>
      <c r="G46" s="100" t="str">
        <f t="shared" si="2"/>
        <v/>
      </c>
    </row>
    <row r="47" spans="1:7">
      <c r="A47" s="64" t="s">
        <v>287</v>
      </c>
      <c r="B47" s="65">
        <v>23.87</v>
      </c>
      <c r="C47" s="61">
        <f t="shared" si="0"/>
        <v>28.8827</v>
      </c>
      <c r="D47" s="66">
        <v>3</v>
      </c>
      <c r="E47" s="62">
        <f t="shared" si="1"/>
        <v>86.648099999999999</v>
      </c>
      <c r="F47" s="97"/>
      <c r="G47" s="100" t="str">
        <f t="shared" si="2"/>
        <v/>
      </c>
    </row>
    <row r="48" spans="1:7">
      <c r="A48" s="64" t="s">
        <v>288</v>
      </c>
      <c r="B48" s="65">
        <v>28.01</v>
      </c>
      <c r="C48" s="61">
        <f t="shared" si="0"/>
        <v>33.892099999999999</v>
      </c>
      <c r="D48" s="66">
        <v>3</v>
      </c>
      <c r="E48" s="62">
        <f t="shared" si="1"/>
        <v>101.6763</v>
      </c>
      <c r="F48" s="97"/>
      <c r="G48" s="100" t="str">
        <f t="shared" si="2"/>
        <v/>
      </c>
    </row>
    <row r="49" spans="1:7">
      <c r="A49" s="64" t="s">
        <v>289</v>
      </c>
      <c r="B49" s="65">
        <v>29.9</v>
      </c>
      <c r="C49" s="61">
        <f t="shared" si="0"/>
        <v>36.178999999999995</v>
      </c>
      <c r="D49" s="66">
        <v>3</v>
      </c>
      <c r="E49" s="62">
        <f t="shared" si="1"/>
        <v>108.53699999999998</v>
      </c>
      <c r="F49" s="97"/>
      <c r="G49" s="100" t="str">
        <f t="shared" si="2"/>
        <v/>
      </c>
    </row>
    <row r="50" spans="1:7">
      <c r="A50" s="64" t="s">
        <v>290</v>
      </c>
      <c r="B50" s="65">
        <v>35.03</v>
      </c>
      <c r="C50" s="61">
        <f t="shared" si="0"/>
        <v>42.386299999999999</v>
      </c>
      <c r="D50" s="66">
        <v>3</v>
      </c>
      <c r="E50" s="62">
        <f t="shared" si="1"/>
        <v>127.15889999999999</v>
      </c>
      <c r="F50" s="97"/>
      <c r="G50" s="100" t="str">
        <f t="shared" si="2"/>
        <v/>
      </c>
    </row>
    <row r="51" spans="1:7">
      <c r="A51" s="64" t="s">
        <v>291</v>
      </c>
      <c r="B51" s="65">
        <v>41.96</v>
      </c>
      <c r="C51" s="61">
        <f t="shared" si="0"/>
        <v>50.771599999999999</v>
      </c>
      <c r="D51" s="66">
        <v>3</v>
      </c>
      <c r="E51" s="62">
        <f t="shared" si="1"/>
        <v>152.31479999999999</v>
      </c>
      <c r="F51" s="97"/>
      <c r="G51" s="100" t="str">
        <f t="shared" si="2"/>
        <v/>
      </c>
    </row>
    <row r="52" spans="1:7">
      <c r="A52" s="64" t="s">
        <v>292</v>
      </c>
      <c r="B52" s="65">
        <v>65.63</v>
      </c>
      <c r="C52" s="61">
        <f t="shared" si="0"/>
        <v>79.412299999999988</v>
      </c>
      <c r="D52" s="66">
        <v>3</v>
      </c>
      <c r="E52" s="62">
        <f t="shared" si="1"/>
        <v>238.23689999999996</v>
      </c>
      <c r="F52" s="97"/>
      <c r="G52" s="100" t="str">
        <f t="shared" si="2"/>
        <v/>
      </c>
    </row>
    <row r="53" spans="1:7">
      <c r="A53" s="64" t="s">
        <v>293</v>
      </c>
      <c r="B53" s="65">
        <v>27.96</v>
      </c>
      <c r="C53" s="61">
        <f t="shared" si="0"/>
        <v>33.831600000000002</v>
      </c>
      <c r="D53" s="66">
        <v>3</v>
      </c>
      <c r="E53" s="62">
        <f t="shared" si="1"/>
        <v>101.4948</v>
      </c>
      <c r="F53" s="97"/>
      <c r="G53" s="100" t="str">
        <f t="shared" si="2"/>
        <v/>
      </c>
    </row>
    <row r="54" spans="1:7">
      <c r="A54" s="64" t="s">
        <v>294</v>
      </c>
      <c r="B54" s="65">
        <v>30.19</v>
      </c>
      <c r="C54" s="61">
        <f t="shared" si="0"/>
        <v>36.529899999999998</v>
      </c>
      <c r="D54" s="66">
        <v>3</v>
      </c>
      <c r="E54" s="62">
        <f t="shared" si="1"/>
        <v>109.58969999999999</v>
      </c>
      <c r="F54" s="97"/>
      <c r="G54" s="100" t="str">
        <f t="shared" si="2"/>
        <v/>
      </c>
    </row>
    <row r="55" spans="1:7">
      <c r="A55" s="64" t="s">
        <v>295</v>
      </c>
      <c r="B55" s="65">
        <v>33.67</v>
      </c>
      <c r="C55" s="61">
        <f t="shared" si="0"/>
        <v>40.740700000000004</v>
      </c>
      <c r="D55" s="66">
        <v>3</v>
      </c>
      <c r="E55" s="62">
        <f t="shared" si="1"/>
        <v>122.22210000000001</v>
      </c>
      <c r="F55" s="97"/>
      <c r="G55" s="100" t="str">
        <f t="shared" si="2"/>
        <v/>
      </c>
    </row>
    <row r="56" spans="1:7">
      <c r="A56" s="64" t="s">
        <v>296</v>
      </c>
      <c r="B56" s="65">
        <v>46.18</v>
      </c>
      <c r="C56" s="61">
        <f t="shared" si="0"/>
        <v>55.877800000000001</v>
      </c>
      <c r="D56" s="66">
        <v>3</v>
      </c>
      <c r="E56" s="62">
        <f t="shared" si="1"/>
        <v>167.63339999999999</v>
      </c>
      <c r="F56" s="97"/>
      <c r="G56" s="100" t="str">
        <f t="shared" si="2"/>
        <v/>
      </c>
    </row>
    <row r="57" spans="1:7">
      <c r="A57" s="64" t="s">
        <v>297</v>
      </c>
      <c r="B57" s="65">
        <v>50.98</v>
      </c>
      <c r="C57" s="61">
        <f t="shared" si="0"/>
        <v>61.685799999999993</v>
      </c>
      <c r="D57" s="66">
        <v>3</v>
      </c>
      <c r="E57" s="62">
        <f t="shared" si="1"/>
        <v>185.05739999999997</v>
      </c>
      <c r="F57" s="97"/>
      <c r="G57" s="100" t="str">
        <f t="shared" si="2"/>
        <v/>
      </c>
    </row>
    <row r="58" spans="1:7">
      <c r="A58" s="64" t="s">
        <v>298</v>
      </c>
      <c r="B58" s="65">
        <v>55.71</v>
      </c>
      <c r="C58" s="61">
        <f t="shared" si="0"/>
        <v>67.409099999999995</v>
      </c>
      <c r="D58" s="66">
        <v>3</v>
      </c>
      <c r="E58" s="62">
        <f t="shared" si="1"/>
        <v>202.22729999999999</v>
      </c>
      <c r="F58" s="97"/>
      <c r="G58" s="100" t="str">
        <f t="shared" si="2"/>
        <v/>
      </c>
    </row>
    <row r="59" spans="1:7">
      <c r="A59" s="64" t="s">
        <v>299</v>
      </c>
      <c r="B59" s="65">
        <v>66.599999999999994</v>
      </c>
      <c r="C59" s="61">
        <f t="shared" si="0"/>
        <v>80.585999999999984</v>
      </c>
      <c r="D59" s="66">
        <v>3</v>
      </c>
      <c r="E59" s="62">
        <f t="shared" si="1"/>
        <v>241.75799999999995</v>
      </c>
      <c r="F59" s="97"/>
      <c r="G59" s="100" t="str">
        <f t="shared" si="2"/>
        <v/>
      </c>
    </row>
    <row r="60" spans="1:7">
      <c r="A60" s="64" t="s">
        <v>300</v>
      </c>
      <c r="B60" s="65">
        <v>34.770000000000003</v>
      </c>
      <c r="C60" s="61">
        <f t="shared" si="0"/>
        <v>42.0717</v>
      </c>
      <c r="D60" s="66">
        <v>3</v>
      </c>
      <c r="E60" s="62">
        <f t="shared" si="1"/>
        <v>126.21510000000001</v>
      </c>
      <c r="F60" s="97"/>
      <c r="G60" s="100" t="str">
        <f t="shared" si="2"/>
        <v/>
      </c>
    </row>
    <row r="61" spans="1:7">
      <c r="A61" s="64" t="s">
        <v>301</v>
      </c>
      <c r="B61" s="65">
        <v>38.67</v>
      </c>
      <c r="C61" s="61">
        <f t="shared" si="0"/>
        <v>46.790700000000001</v>
      </c>
      <c r="D61" s="66">
        <v>3</v>
      </c>
      <c r="E61" s="62">
        <f t="shared" si="1"/>
        <v>140.37209999999999</v>
      </c>
      <c r="F61" s="97"/>
      <c r="G61" s="100" t="str">
        <f t="shared" si="2"/>
        <v/>
      </c>
    </row>
    <row r="62" spans="1:7">
      <c r="A62" s="64" t="s">
        <v>302</v>
      </c>
      <c r="B62" s="65">
        <v>48.42</v>
      </c>
      <c r="C62" s="61">
        <f t="shared" si="0"/>
        <v>58.588200000000001</v>
      </c>
      <c r="D62" s="66">
        <v>3</v>
      </c>
      <c r="E62" s="62">
        <f t="shared" si="1"/>
        <v>175.7646</v>
      </c>
      <c r="F62" s="97"/>
      <c r="G62" s="100" t="str">
        <f t="shared" si="2"/>
        <v/>
      </c>
    </row>
    <row r="63" spans="1:7">
      <c r="A63" s="64" t="s">
        <v>303</v>
      </c>
      <c r="B63" s="65">
        <v>46.07</v>
      </c>
      <c r="C63" s="61">
        <f t="shared" si="0"/>
        <v>55.744700000000002</v>
      </c>
      <c r="D63" s="66">
        <v>3</v>
      </c>
      <c r="E63" s="62">
        <f t="shared" si="1"/>
        <v>167.23410000000001</v>
      </c>
      <c r="F63" s="97"/>
      <c r="G63" s="100" t="str">
        <f t="shared" si="2"/>
        <v/>
      </c>
    </row>
    <row r="64" spans="1:7">
      <c r="A64" s="64" t="s">
        <v>304</v>
      </c>
      <c r="B64" s="65">
        <v>51.81</v>
      </c>
      <c r="C64" s="61">
        <f t="shared" si="0"/>
        <v>62.690100000000001</v>
      </c>
      <c r="D64" s="66">
        <v>3</v>
      </c>
      <c r="E64" s="62">
        <f t="shared" si="1"/>
        <v>188.0703</v>
      </c>
      <c r="F64" s="97"/>
      <c r="G64" s="100" t="str">
        <f t="shared" si="2"/>
        <v/>
      </c>
    </row>
    <row r="65" spans="1:7">
      <c r="A65" s="64" t="s">
        <v>305</v>
      </c>
      <c r="B65" s="65">
        <v>61.83</v>
      </c>
      <c r="C65" s="61">
        <f t="shared" si="0"/>
        <v>74.814299999999989</v>
      </c>
      <c r="D65" s="66">
        <v>3</v>
      </c>
      <c r="E65" s="62">
        <f t="shared" si="1"/>
        <v>224.44289999999995</v>
      </c>
      <c r="F65" s="97"/>
      <c r="G65" s="100" t="str">
        <f t="shared" si="2"/>
        <v/>
      </c>
    </row>
    <row r="66" spans="1:7">
      <c r="A66" s="64" t="s">
        <v>306</v>
      </c>
      <c r="B66" s="65">
        <v>67.16</v>
      </c>
      <c r="C66" s="61">
        <f t="shared" si="0"/>
        <v>81.263599999999997</v>
      </c>
      <c r="D66" s="66">
        <v>3</v>
      </c>
      <c r="E66" s="62">
        <f t="shared" si="1"/>
        <v>243.79079999999999</v>
      </c>
      <c r="F66" s="97"/>
      <c r="G66" s="100" t="str">
        <f t="shared" si="2"/>
        <v/>
      </c>
    </row>
    <row r="67" spans="1:7">
      <c r="A67" s="64" t="s">
        <v>307</v>
      </c>
      <c r="B67" s="65">
        <v>91.84</v>
      </c>
      <c r="C67" s="61">
        <f t="shared" ref="C67:C87" si="3">B67*1.21</f>
        <v>111.1264</v>
      </c>
      <c r="D67" s="66">
        <v>3</v>
      </c>
      <c r="E67" s="62">
        <f t="shared" ref="E67:E87" si="4">D67*C67</f>
        <v>333.37920000000003</v>
      </c>
      <c r="F67" s="97"/>
      <c r="G67" s="100" t="str">
        <f t="shared" ref="G67:G87" si="5">IF(F:F=0,"",F67*E67)</f>
        <v/>
      </c>
    </row>
    <row r="68" spans="1:7">
      <c r="A68" s="64" t="s">
        <v>308</v>
      </c>
      <c r="B68" s="65">
        <v>98.11</v>
      </c>
      <c r="C68" s="61">
        <f t="shared" si="3"/>
        <v>118.7131</v>
      </c>
      <c r="D68" s="66">
        <v>3</v>
      </c>
      <c r="E68" s="62">
        <f t="shared" si="4"/>
        <v>356.13929999999999</v>
      </c>
      <c r="F68" s="97"/>
      <c r="G68" s="100" t="str">
        <f t="shared" si="5"/>
        <v/>
      </c>
    </row>
    <row r="69" spans="1:7">
      <c r="A69" s="64" t="s">
        <v>309</v>
      </c>
      <c r="B69" s="65">
        <v>105.98</v>
      </c>
      <c r="C69" s="61">
        <f t="shared" si="3"/>
        <v>128.23580000000001</v>
      </c>
      <c r="D69" s="66">
        <v>1</v>
      </c>
      <c r="E69" s="62">
        <f t="shared" si="4"/>
        <v>128.23580000000001</v>
      </c>
      <c r="F69" s="97"/>
      <c r="G69" s="100" t="str">
        <f t="shared" si="5"/>
        <v/>
      </c>
    </row>
    <row r="70" spans="1:7">
      <c r="A70" s="64" t="s">
        <v>310</v>
      </c>
      <c r="B70" s="65">
        <v>86.91</v>
      </c>
      <c r="C70" s="61">
        <f t="shared" si="3"/>
        <v>105.16109999999999</v>
      </c>
      <c r="D70" s="66">
        <v>1</v>
      </c>
      <c r="E70" s="62">
        <f t="shared" si="4"/>
        <v>105.16109999999999</v>
      </c>
      <c r="F70" s="97"/>
      <c r="G70" s="100" t="str">
        <f t="shared" si="5"/>
        <v/>
      </c>
    </row>
    <row r="71" spans="1:7">
      <c r="A71" s="64" t="s">
        <v>311</v>
      </c>
      <c r="B71" s="65">
        <v>96.11</v>
      </c>
      <c r="C71" s="61">
        <f t="shared" si="3"/>
        <v>116.2931</v>
      </c>
      <c r="D71" s="66">
        <v>1</v>
      </c>
      <c r="E71" s="62">
        <f t="shared" si="4"/>
        <v>116.2931</v>
      </c>
      <c r="F71" s="97"/>
      <c r="G71" s="100" t="str">
        <f t="shared" si="5"/>
        <v/>
      </c>
    </row>
    <row r="72" spans="1:7">
      <c r="A72" s="64" t="s">
        <v>312</v>
      </c>
      <c r="B72" s="65">
        <v>103.49</v>
      </c>
      <c r="C72" s="61">
        <f t="shared" si="3"/>
        <v>125.2229</v>
      </c>
      <c r="D72" s="66">
        <v>1</v>
      </c>
      <c r="E72" s="62">
        <f t="shared" si="4"/>
        <v>125.2229</v>
      </c>
      <c r="F72" s="97"/>
      <c r="G72" s="100" t="str">
        <f t="shared" si="5"/>
        <v/>
      </c>
    </row>
    <row r="73" spans="1:7">
      <c r="A73" s="64" t="s">
        <v>313</v>
      </c>
      <c r="B73" s="65">
        <v>113.48</v>
      </c>
      <c r="C73" s="61">
        <f t="shared" si="3"/>
        <v>137.3108</v>
      </c>
      <c r="D73" s="66">
        <v>1</v>
      </c>
      <c r="E73" s="62">
        <f t="shared" si="4"/>
        <v>137.3108</v>
      </c>
      <c r="F73" s="97"/>
      <c r="G73" s="100" t="str">
        <f t="shared" si="5"/>
        <v/>
      </c>
    </row>
    <row r="74" spans="1:7">
      <c r="A74" s="64" t="s">
        <v>314</v>
      </c>
      <c r="B74" s="65">
        <v>136</v>
      </c>
      <c r="C74" s="61">
        <f t="shared" si="3"/>
        <v>164.56</v>
      </c>
      <c r="D74" s="66">
        <v>1</v>
      </c>
      <c r="E74" s="62">
        <f t="shared" si="4"/>
        <v>164.56</v>
      </c>
      <c r="F74" s="97"/>
      <c r="G74" s="100" t="str">
        <f t="shared" si="5"/>
        <v/>
      </c>
    </row>
    <row r="75" spans="1:7">
      <c r="A75" s="64" t="s">
        <v>315</v>
      </c>
      <c r="B75" s="65">
        <v>140.84</v>
      </c>
      <c r="C75" s="61">
        <f t="shared" si="3"/>
        <v>170.41640000000001</v>
      </c>
      <c r="D75" s="66">
        <v>1</v>
      </c>
      <c r="E75" s="62">
        <f t="shared" si="4"/>
        <v>170.41640000000001</v>
      </c>
      <c r="F75" s="97"/>
      <c r="G75" s="100" t="str">
        <f t="shared" si="5"/>
        <v/>
      </c>
    </row>
    <row r="76" spans="1:7">
      <c r="A76" s="64" t="s">
        <v>316</v>
      </c>
      <c r="B76" s="65">
        <v>110.5</v>
      </c>
      <c r="C76" s="61">
        <f t="shared" si="3"/>
        <v>133.70499999999998</v>
      </c>
      <c r="D76" s="66">
        <v>1</v>
      </c>
      <c r="E76" s="62">
        <f t="shared" si="4"/>
        <v>133.70499999999998</v>
      </c>
      <c r="F76" s="97"/>
      <c r="G76" s="100" t="str">
        <f t="shared" si="5"/>
        <v/>
      </c>
    </row>
    <row r="77" spans="1:7">
      <c r="A77" s="64" t="s">
        <v>317</v>
      </c>
      <c r="B77" s="65">
        <v>124.37</v>
      </c>
      <c r="C77" s="61">
        <f t="shared" si="3"/>
        <v>150.48769999999999</v>
      </c>
      <c r="D77" s="66">
        <v>1</v>
      </c>
      <c r="E77" s="62">
        <f t="shared" si="4"/>
        <v>150.48769999999999</v>
      </c>
      <c r="F77" s="97"/>
      <c r="G77" s="100" t="str">
        <f t="shared" si="5"/>
        <v/>
      </c>
    </row>
    <row r="78" spans="1:7">
      <c r="A78" s="64" t="s">
        <v>318</v>
      </c>
      <c r="B78" s="65">
        <v>129.43</v>
      </c>
      <c r="C78" s="61">
        <f t="shared" si="3"/>
        <v>156.6103</v>
      </c>
      <c r="D78" s="66">
        <v>1</v>
      </c>
      <c r="E78" s="62">
        <f t="shared" si="4"/>
        <v>156.6103</v>
      </c>
      <c r="F78" s="97"/>
      <c r="G78" s="100" t="str">
        <f t="shared" si="5"/>
        <v/>
      </c>
    </row>
    <row r="79" spans="1:7">
      <c r="A79" s="64" t="s">
        <v>319</v>
      </c>
      <c r="B79" s="65">
        <v>134.26</v>
      </c>
      <c r="C79" s="61">
        <f t="shared" si="3"/>
        <v>162.45459999999997</v>
      </c>
      <c r="D79" s="66">
        <v>1</v>
      </c>
      <c r="E79" s="62">
        <f t="shared" si="4"/>
        <v>162.45459999999997</v>
      </c>
      <c r="F79" s="97"/>
      <c r="G79" s="100" t="str">
        <f t="shared" si="5"/>
        <v/>
      </c>
    </row>
    <row r="80" spans="1:7">
      <c r="A80" s="64" t="s">
        <v>320</v>
      </c>
      <c r="B80" s="65">
        <v>159.72999999999999</v>
      </c>
      <c r="C80" s="61">
        <f t="shared" si="3"/>
        <v>193.27329999999998</v>
      </c>
      <c r="D80" s="66">
        <v>1</v>
      </c>
      <c r="E80" s="62">
        <f t="shared" si="4"/>
        <v>193.27329999999998</v>
      </c>
      <c r="F80" s="97"/>
      <c r="G80" s="100" t="str">
        <f t="shared" si="5"/>
        <v/>
      </c>
    </row>
    <row r="81" spans="1:7">
      <c r="A81" s="64" t="s">
        <v>321</v>
      </c>
      <c r="B81" s="65">
        <v>129.43</v>
      </c>
      <c r="C81" s="61">
        <f t="shared" si="3"/>
        <v>156.6103</v>
      </c>
      <c r="D81" s="66">
        <v>1</v>
      </c>
      <c r="E81" s="62">
        <f t="shared" si="4"/>
        <v>156.6103</v>
      </c>
      <c r="F81" s="97"/>
      <c r="G81" s="100" t="str">
        <f t="shared" si="5"/>
        <v/>
      </c>
    </row>
    <row r="82" spans="1:7">
      <c r="A82" s="64" t="s">
        <v>322</v>
      </c>
      <c r="B82" s="65">
        <v>148.6</v>
      </c>
      <c r="C82" s="61">
        <f t="shared" si="3"/>
        <v>179.80599999999998</v>
      </c>
      <c r="D82" s="66">
        <v>1</v>
      </c>
      <c r="E82" s="62">
        <f t="shared" si="4"/>
        <v>179.80599999999998</v>
      </c>
      <c r="F82" s="97"/>
      <c r="G82" s="100" t="str">
        <f t="shared" si="5"/>
        <v/>
      </c>
    </row>
    <row r="83" spans="1:7">
      <c r="A83" s="64" t="s">
        <v>323</v>
      </c>
      <c r="B83" s="65">
        <v>154.29</v>
      </c>
      <c r="C83" s="61">
        <f t="shared" si="3"/>
        <v>186.69089999999997</v>
      </c>
      <c r="D83" s="66">
        <v>1</v>
      </c>
      <c r="E83" s="62">
        <f t="shared" si="4"/>
        <v>186.69089999999997</v>
      </c>
      <c r="F83" s="97"/>
      <c r="G83" s="100" t="str">
        <f t="shared" si="5"/>
        <v/>
      </c>
    </row>
    <row r="84" spans="1:7">
      <c r="A84" s="64" t="s">
        <v>324</v>
      </c>
      <c r="B84" s="65">
        <v>166.1</v>
      </c>
      <c r="C84" s="61">
        <f t="shared" si="3"/>
        <v>200.98099999999999</v>
      </c>
      <c r="D84" s="66">
        <v>1</v>
      </c>
      <c r="E84" s="62">
        <f t="shared" si="4"/>
        <v>200.98099999999999</v>
      </c>
      <c r="F84" s="97"/>
      <c r="G84" s="100" t="str">
        <f t="shared" si="5"/>
        <v/>
      </c>
    </row>
    <row r="85" spans="1:7">
      <c r="A85" s="64" t="s">
        <v>325</v>
      </c>
      <c r="B85" s="65">
        <v>166.1</v>
      </c>
      <c r="C85" s="61">
        <f t="shared" si="3"/>
        <v>200.98099999999999</v>
      </c>
      <c r="D85" s="66">
        <v>1</v>
      </c>
      <c r="E85" s="62">
        <f t="shared" si="4"/>
        <v>200.98099999999999</v>
      </c>
      <c r="F85" s="97"/>
      <c r="G85" s="100" t="str">
        <f t="shared" si="5"/>
        <v/>
      </c>
    </row>
    <row r="86" spans="1:7">
      <c r="A86" s="64" t="s">
        <v>326</v>
      </c>
      <c r="B86" s="65">
        <v>177.49</v>
      </c>
      <c r="C86" s="61">
        <f t="shared" si="3"/>
        <v>214.7629</v>
      </c>
      <c r="D86" s="66">
        <v>1</v>
      </c>
      <c r="E86" s="62">
        <f t="shared" si="4"/>
        <v>214.7629</v>
      </c>
      <c r="F86" s="97"/>
      <c r="G86" s="100" t="str">
        <f t="shared" si="5"/>
        <v/>
      </c>
    </row>
    <row r="87" spans="1:7">
      <c r="A87" s="64" t="s">
        <v>327</v>
      </c>
      <c r="B87" s="65">
        <v>194.13</v>
      </c>
      <c r="C87" s="61">
        <f t="shared" si="3"/>
        <v>234.8973</v>
      </c>
      <c r="D87" s="66">
        <v>1</v>
      </c>
      <c r="E87" s="62">
        <f t="shared" si="4"/>
        <v>234.8973</v>
      </c>
      <c r="F87" s="97"/>
      <c r="G87" s="100" t="str">
        <f t="shared" si="5"/>
        <v/>
      </c>
    </row>
    <row r="88" spans="1:7">
      <c r="G88" s="101"/>
    </row>
    <row r="89" spans="1:7">
      <c r="E89" s="14"/>
      <c r="F89" s="94" t="s">
        <v>283</v>
      </c>
      <c r="G89" s="102">
        <f>SUM(G2:G87)</f>
        <v>0</v>
      </c>
    </row>
  </sheetData>
  <sheetProtection algorithmName="SHA-512" hashValue="0kkKRPEK2wgtYYnR4vYKPSXn8GsmPZuZR1cLG+W2ii0uP3L2bsgzhk4RVeaoCTZz51mcLHxF5so4ZInbL9H3tw==" saltValue="H80DTbx8SSPOGyoHmwEQKg==" spinCount="100000" sheet="1" objects="1" scenarios="1" selectLockedCells="1"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Bon de commande</vt:lpstr>
      <vt:lpstr>Greenleafs Cotton 17mm</vt:lpstr>
      <vt:lpstr>Greenleafs Cotton 3D 30 mm</vt:lpstr>
      <vt:lpstr>Museo Cotton 21mm</vt:lpstr>
      <vt:lpstr>Museo Cotton 3D 41mm</vt:lpstr>
      <vt:lpstr>'Bon de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2025-11-25T08:42:36Z</dcterms:modified>
</cp:coreProperties>
</file>